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20B893E0-D9C3-4BC4-9E5E-1C0D0A95ECC7}" xr6:coauthVersionLast="47" xr6:coauthVersionMax="47" xr10:uidLastSave="{00000000-0000-0000-0000-000000000000}"/>
  <bookViews>
    <workbookView xWindow="0" yWindow="460" windowWidth="21600" windowHeight="13940" activeTab="2" xr2:uid="{00000000-000D-0000-FFFF-FFFF00000000}"/>
  </bookViews>
  <sheets>
    <sheet name="Figure 6E" sheetId="11" r:id="rId1"/>
    <sheet name="Figure 6G" sheetId="12" r:id="rId2"/>
    <sheet name="Figure 6I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5" i="13" l="1"/>
  <c r="R26" i="13"/>
  <c r="R27" i="13"/>
  <c r="R28" i="13"/>
  <c r="R29" i="13"/>
  <c r="R30" i="13"/>
  <c r="K52" i="11" l="1"/>
  <c r="L52" i="11"/>
  <c r="M52" i="11"/>
  <c r="N52" i="11"/>
  <c r="O52" i="11"/>
  <c r="P52" i="11"/>
  <c r="Q52" i="11"/>
  <c r="R52" i="11"/>
  <c r="S52" i="11"/>
  <c r="T52" i="11"/>
  <c r="U52" i="11"/>
  <c r="V52" i="11"/>
  <c r="W52" i="11"/>
  <c r="X52" i="11"/>
  <c r="Y52" i="11"/>
  <c r="Z52" i="11"/>
  <c r="AA52" i="11"/>
  <c r="AB52" i="11"/>
  <c r="AC52" i="11"/>
  <c r="AD52" i="11"/>
  <c r="AE52" i="11"/>
  <c r="AF52" i="11"/>
  <c r="AG52" i="11"/>
  <c r="AH52" i="11"/>
  <c r="AI52" i="11"/>
  <c r="AJ52" i="11"/>
  <c r="AK52" i="11"/>
  <c r="AL52" i="11"/>
  <c r="AM52" i="11"/>
  <c r="AN52" i="11"/>
  <c r="AO52" i="11"/>
  <c r="AP52" i="11"/>
  <c r="AQ52" i="11"/>
  <c r="AR52" i="11"/>
  <c r="AS52" i="11"/>
  <c r="AT52" i="11"/>
  <c r="AU52" i="11"/>
  <c r="AV52" i="11"/>
  <c r="J52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AI27" i="11"/>
  <c r="AJ27" i="11"/>
  <c r="AK27" i="11"/>
  <c r="AL27" i="11"/>
  <c r="AM27" i="11"/>
  <c r="AN27" i="11"/>
  <c r="AO27" i="11"/>
  <c r="AP27" i="11"/>
  <c r="AQ27" i="11"/>
  <c r="AR27" i="11"/>
  <c r="AS27" i="11"/>
  <c r="AT27" i="11"/>
  <c r="AU27" i="11"/>
  <c r="AV27" i="11"/>
  <c r="AW27" i="11"/>
  <c r="AX27" i="11"/>
  <c r="AY27" i="11"/>
  <c r="AZ27" i="11"/>
  <c r="BA27" i="11"/>
  <c r="BB27" i="11"/>
  <c r="J27" i="11"/>
  <c r="B13" i="13"/>
  <c r="C12" i="13"/>
  <c r="B12" i="13"/>
  <c r="P25" i="13"/>
  <c r="Q26" i="13" s="1"/>
  <c r="P26" i="13"/>
  <c r="P27" i="13"/>
  <c r="P28" i="13"/>
  <c r="P29" i="13"/>
  <c r="Q30" i="13" s="1"/>
  <c r="P30" i="13"/>
  <c r="R12" i="13"/>
  <c r="R14" i="13"/>
  <c r="R16" i="13"/>
  <c r="P13" i="13"/>
  <c r="P14" i="13"/>
  <c r="P15" i="13"/>
  <c r="P16" i="13"/>
  <c r="P17" i="13"/>
  <c r="P12" i="13"/>
  <c r="P24" i="13"/>
  <c r="P23" i="13"/>
  <c r="P22" i="13"/>
  <c r="P21" i="13"/>
  <c r="P20" i="13"/>
  <c r="P19" i="13"/>
  <c r="P11" i="13"/>
  <c r="P10" i="13"/>
  <c r="P9" i="13"/>
  <c r="P8" i="13"/>
  <c r="P7" i="13"/>
  <c r="P6" i="13"/>
  <c r="Q13" i="13" l="1"/>
  <c r="R13" i="13" s="1"/>
  <c r="Q28" i="13"/>
  <c r="Q15" i="13"/>
  <c r="R15" i="13" s="1"/>
  <c r="Q17" i="13"/>
  <c r="R17" i="13" s="1"/>
  <c r="Q24" i="13"/>
  <c r="R24" i="13" s="1"/>
  <c r="Q22" i="13"/>
  <c r="R22" i="13" s="1"/>
  <c r="Q20" i="13"/>
  <c r="R20" i="13" s="1"/>
  <c r="Q7" i="13"/>
  <c r="R7" i="13" s="1"/>
  <c r="Q11" i="13"/>
  <c r="R11" i="13" s="1"/>
  <c r="Q9" i="13"/>
  <c r="R9" i="13" s="1"/>
  <c r="B15" i="12"/>
  <c r="C14" i="12"/>
  <c r="B14" i="12"/>
  <c r="C12" i="11" l="1"/>
  <c r="D11" i="11"/>
  <c r="C11" i="11"/>
  <c r="F30" i="11"/>
  <c r="F26" i="11"/>
  <c r="F21" i="11"/>
  <c r="C32" i="11"/>
  <c r="C27" i="11"/>
  <c r="C22" i="11"/>
  <c r="AV50" i="11"/>
  <c r="AS50" i="11"/>
  <c r="AP50" i="11"/>
  <c r="AM50" i="11"/>
  <c r="AJ50" i="11"/>
  <c r="AG50" i="11"/>
  <c r="AD50" i="11"/>
  <c r="AA50" i="11"/>
  <c r="X50" i="11"/>
  <c r="U50" i="11"/>
  <c r="R50" i="11"/>
  <c r="O50" i="11"/>
  <c r="L50" i="11"/>
  <c r="BB25" i="11"/>
  <c r="AY25" i="11"/>
  <c r="AV25" i="11"/>
  <c r="AS25" i="11"/>
  <c r="AP25" i="11"/>
  <c r="AM25" i="11"/>
  <c r="AJ25" i="11"/>
  <c r="AG25" i="11"/>
  <c r="AD25" i="11"/>
  <c r="AA25" i="11"/>
  <c r="X25" i="11"/>
  <c r="U25" i="11"/>
  <c r="R25" i="11"/>
  <c r="O25" i="11"/>
  <c r="L25" i="11"/>
</calcChain>
</file>

<file path=xl/sharedStrings.xml><?xml version="1.0" encoding="utf-8"?>
<sst xmlns="http://schemas.openxmlformats.org/spreadsheetml/2006/main" count="296" uniqueCount="133">
  <si>
    <t>Control-1</t>
    <phoneticPr fontId="1" type="noConversion"/>
  </si>
  <si>
    <t>Control-2</t>
    <phoneticPr fontId="1" type="noConversion"/>
  </si>
  <si>
    <t>Control-3</t>
    <phoneticPr fontId="1" type="noConversion"/>
  </si>
  <si>
    <t>Control</t>
    <phoneticPr fontId="1" type="noConversion"/>
  </si>
  <si>
    <t>tubule-1</t>
    <phoneticPr fontId="1" type="noConversion"/>
  </si>
  <si>
    <t>tubule-3</t>
  </si>
  <si>
    <t>tubule-2</t>
  </si>
  <si>
    <t>tubule-5</t>
  </si>
  <si>
    <t>tubule-4</t>
  </si>
  <si>
    <t>tubule-8</t>
  </si>
  <si>
    <t>tubule-6</t>
  </si>
  <si>
    <t>tubule-7</t>
  </si>
  <si>
    <t>tubule-9</t>
  </si>
  <si>
    <t>tubule-10</t>
  </si>
  <si>
    <t>tubule-11</t>
  </si>
  <si>
    <t>tubule-12</t>
  </si>
  <si>
    <t>tubule-13</t>
  </si>
  <si>
    <t>tubule-14</t>
  </si>
  <si>
    <t>tubule-15</t>
  </si>
  <si>
    <t>tubule-16</t>
  </si>
  <si>
    <t>tubule-17</t>
  </si>
  <si>
    <t>tubule-18</t>
  </si>
  <si>
    <t>mean</t>
    <phoneticPr fontId="1" type="noConversion"/>
  </si>
  <si>
    <t>T-test</t>
    <phoneticPr fontId="1" type="noConversion"/>
  </si>
  <si>
    <t>Control 1-1</t>
    <phoneticPr fontId="1" type="noConversion"/>
  </si>
  <si>
    <t>Control 1-2</t>
  </si>
  <si>
    <t>Control 1-3</t>
  </si>
  <si>
    <t>Control 2-1</t>
    <phoneticPr fontId="1" type="noConversion"/>
  </si>
  <si>
    <t>Control 2-2</t>
  </si>
  <si>
    <t>Control 2-3</t>
  </si>
  <si>
    <t>Control 3-1</t>
    <phoneticPr fontId="1" type="noConversion"/>
  </si>
  <si>
    <t>Control 3-2</t>
  </si>
  <si>
    <t>Control 3-3</t>
  </si>
  <si>
    <t>Control 4-1</t>
    <phoneticPr fontId="1" type="noConversion"/>
  </si>
  <si>
    <t>Control 4-2</t>
  </si>
  <si>
    <t>Control 4-3</t>
  </si>
  <si>
    <t>Control 5-1</t>
    <phoneticPr fontId="1" type="noConversion"/>
  </si>
  <si>
    <t>Control 5-2</t>
  </si>
  <si>
    <t>Control 5-3</t>
  </si>
  <si>
    <t>Control 6-1</t>
    <phoneticPr fontId="1" type="noConversion"/>
  </si>
  <si>
    <t>Control 6-2</t>
  </si>
  <si>
    <t>Control 6-3</t>
  </si>
  <si>
    <t>Control 3-3</t>
    <phoneticPr fontId="1" type="noConversion"/>
  </si>
  <si>
    <t>Control 1-4</t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</si>
  <si>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-1</t>
    </r>
    <phoneticPr fontId="1" type="noConversion"/>
  </si>
  <si>
    <t>PLZF+</t>
    <phoneticPr fontId="1" type="noConversion"/>
  </si>
  <si>
    <r>
      <t>PLZF</t>
    </r>
    <r>
      <rPr>
        <vertAlign val="superscript"/>
        <sz val="8"/>
        <color theme="1"/>
        <rFont val="Arial"/>
        <family val="2"/>
      </rPr>
      <t>+</t>
    </r>
    <r>
      <rPr>
        <sz val="8"/>
        <color theme="1"/>
        <rFont val="Arial"/>
        <family val="2"/>
      </rPr>
      <t>KI67</t>
    </r>
    <r>
      <rPr>
        <vertAlign val="superscript"/>
        <sz val="8"/>
        <color theme="1"/>
        <rFont val="Arial"/>
        <family val="2"/>
      </rPr>
      <t>+</t>
    </r>
    <phoneticPr fontId="1" type="noConversion"/>
  </si>
  <si>
    <r>
      <t>PLZF</t>
    </r>
    <r>
      <rPr>
        <vertAlign val="superscript"/>
        <sz val="8"/>
        <color theme="1"/>
        <rFont val="Arial"/>
        <family val="2"/>
      </rPr>
      <t>+</t>
    </r>
    <phoneticPr fontId="1" type="noConversion"/>
  </si>
  <si>
    <t>PLZF+KI67+/PLZF+</t>
  </si>
  <si>
    <r>
      <t>PLZF</t>
    </r>
    <r>
      <rPr>
        <vertAlign val="superscript"/>
        <sz val="8"/>
        <color theme="1"/>
        <rFont val="Arial"/>
        <family val="2"/>
      </rPr>
      <t>+</t>
    </r>
    <r>
      <rPr>
        <sz val="8"/>
        <color theme="1"/>
        <rFont val="Arial"/>
        <family val="2"/>
      </rPr>
      <t>KI67</t>
    </r>
    <r>
      <rPr>
        <vertAlign val="superscript"/>
        <sz val="8"/>
        <color theme="1"/>
        <rFont val="Arial"/>
        <family val="2"/>
      </rPr>
      <t>+</t>
    </r>
    <r>
      <rPr>
        <sz val="8"/>
        <color theme="1"/>
        <rFont val="Arial"/>
        <family val="2"/>
      </rPr>
      <t>/PLZF</t>
    </r>
    <r>
      <rPr>
        <vertAlign val="superscript"/>
        <sz val="8"/>
        <color theme="1"/>
        <rFont val="Arial"/>
        <family val="2"/>
      </rPr>
      <t>+</t>
    </r>
    <phoneticPr fontId="1" type="noConversion"/>
  </si>
  <si>
    <t>Control 1-2</t>
    <phoneticPr fontId="1" type="noConversion"/>
  </si>
  <si>
    <t>Control 1-3</t>
    <phoneticPr fontId="1" type="noConversion"/>
  </si>
  <si>
    <t>Control 1-4</t>
    <phoneticPr fontId="1" type="noConversion"/>
  </si>
  <si>
    <t>Control 1-5</t>
  </si>
  <si>
    <t>Control 1-5</t>
    <phoneticPr fontId="1" type="noConversion"/>
  </si>
  <si>
    <t>Control 2-2</t>
    <phoneticPr fontId="1" type="noConversion"/>
  </si>
  <si>
    <t>Control 2-3</t>
    <phoneticPr fontId="1" type="noConversion"/>
  </si>
  <si>
    <t>Control 2-4</t>
  </si>
  <si>
    <t>Control 2-5</t>
  </si>
  <si>
    <t>Control 2-4</t>
    <phoneticPr fontId="1" type="noConversion"/>
  </si>
  <si>
    <t>Control 2-5</t>
    <phoneticPr fontId="1" type="noConversion"/>
  </si>
  <si>
    <t>Control 3-2</t>
    <phoneticPr fontId="1" type="noConversion"/>
  </si>
  <si>
    <t>Control 3-4</t>
  </si>
  <si>
    <t>Control 3-4</t>
    <phoneticPr fontId="1" type="noConversion"/>
  </si>
  <si>
    <t>Control 3-5</t>
  </si>
  <si>
    <t>Control 3-5</t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</si>
  <si>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-1-1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</si>
  <si>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-1-2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</si>
  <si>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-1-3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</si>
  <si>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-1-4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</si>
  <si>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-2-1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</si>
  <si>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-2-2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</si>
  <si>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-2-3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</si>
  <si>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-2-4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</si>
  <si>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-2-5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</si>
  <si>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-3-1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</si>
  <si>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-3-2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</si>
  <si>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-3-3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</si>
  <si>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-3-4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</si>
  <si>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-1-2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</si>
  <si>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-1-3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</si>
  <si>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-1-4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</si>
  <si>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-2-2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</si>
  <si>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-2-3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</si>
  <si>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-2-4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</si>
  <si>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-2-5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</si>
  <si>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-3-2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</si>
  <si>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-3-3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</si>
  <si>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-3-4</t>
    </r>
    <r>
      <rPr>
        <sz val="11"/>
        <color theme="1"/>
        <rFont val="宋体"/>
        <family val="2"/>
        <scheme val="minor"/>
      </rPr>
      <t/>
    </r>
  </si>
  <si>
    <t>The detailed information of Figure 6E</t>
    <phoneticPr fontId="1" type="noConversion"/>
  </si>
  <si>
    <t>EDU+PLZF+/PLZF+</t>
    <phoneticPr fontId="1" type="noConversion"/>
  </si>
  <si>
    <t>Control 7-1</t>
    <phoneticPr fontId="1" type="noConversion"/>
  </si>
  <si>
    <t>Control 7-2</t>
  </si>
  <si>
    <t>Control 7-3</t>
  </si>
  <si>
    <r>
      <t>EdU</t>
    </r>
    <r>
      <rPr>
        <vertAlign val="superscript"/>
        <sz val="9"/>
        <color theme="1"/>
        <rFont val="Arial"/>
        <family val="2"/>
      </rPr>
      <t>+</t>
    </r>
    <r>
      <rPr>
        <sz val="9"/>
        <color theme="1"/>
        <rFont val="Arial"/>
        <family val="2"/>
      </rPr>
      <t xml:space="preserve"> PLZF</t>
    </r>
    <r>
      <rPr>
        <vertAlign val="superscript"/>
        <sz val="9"/>
        <color theme="1"/>
        <rFont val="Arial"/>
        <family val="2"/>
      </rPr>
      <t>+</t>
    </r>
    <r>
      <rPr>
        <sz val="9"/>
        <color theme="1"/>
        <rFont val="Arial"/>
        <family val="2"/>
      </rPr>
      <t>cells</t>
    </r>
    <phoneticPr fontId="1" type="noConversion"/>
  </si>
  <si>
    <r>
      <t>PLZF</t>
    </r>
    <r>
      <rPr>
        <vertAlign val="superscript"/>
        <sz val="9"/>
        <color theme="1"/>
        <rFont val="Arial"/>
        <family val="2"/>
      </rPr>
      <t>+</t>
    </r>
    <r>
      <rPr>
        <sz val="9"/>
        <color theme="1"/>
        <rFont val="Arial"/>
        <family val="2"/>
      </rPr>
      <t>cells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</si>
  <si>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-4-1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</si>
  <si>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-4-2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</si>
  <si>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-4-3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</si>
  <si>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-5-1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</si>
  <si>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-5-2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</si>
  <si>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-5-3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</si>
  <si>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-6-1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</si>
  <si>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-6-2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</si>
  <si>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-6-3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</si>
  <si>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-6-4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</si>
  <si>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-6-5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</si>
  <si>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-7-1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</si>
  <si>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-7-2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</si>
  <si>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-7-3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</si>
  <si>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-8-1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</si>
  <si>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-8-2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</si>
  <si>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-8-3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</si>
  <si>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-8-4</t>
    </r>
    <r>
      <rPr>
        <sz val="11"/>
        <color theme="1"/>
        <rFont val="宋体"/>
        <family val="2"/>
        <scheme val="minor"/>
      </rPr>
      <t/>
    </r>
  </si>
  <si>
    <t>EdU+KI67+/PLZF+</t>
    <phoneticPr fontId="1" type="noConversion"/>
  </si>
  <si>
    <t>The detailed information of Figure 6G</t>
    <phoneticPr fontId="1" type="noConversion"/>
  </si>
  <si>
    <t>CAP3+PLZF+</t>
    <phoneticPr fontId="1" type="noConversion"/>
  </si>
  <si>
    <t>SUM</t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</si>
  <si>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-2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</si>
  <si>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-3</t>
    </r>
    <phoneticPr fontId="1" type="noConversion"/>
  </si>
  <si>
    <t>CAP3+PLZF+/PLZF+</t>
    <phoneticPr fontId="1" type="noConversion"/>
  </si>
  <si>
    <t>%</t>
    <phoneticPr fontId="1" type="noConversion"/>
  </si>
  <si>
    <t>Control-4</t>
    <phoneticPr fontId="1" type="noConversion"/>
  </si>
  <si>
    <t>Control-5</t>
    <phoneticPr fontId="1" type="noConversion"/>
  </si>
  <si>
    <t>Control-6</t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</si>
  <si>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-4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</si>
  <si>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-5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</si>
  <si>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-6</t>
    </r>
    <phoneticPr fontId="1" type="noConversion"/>
  </si>
  <si>
    <t>The detailed information of Figure 6I</t>
    <phoneticPr fontId="1" type="noConversion"/>
  </si>
  <si>
    <r>
      <t xml:space="preserve">Figure 6E-source data:  Quantification of the ratio of KI67+PLZF+ cells in PLZF+ cells in control and </t>
    </r>
    <r>
      <rPr>
        <i/>
        <sz val="11"/>
        <color theme="1"/>
        <rFont val="Arial"/>
        <family val="2"/>
      </rPr>
      <t>Srsf10-</t>
    </r>
    <r>
      <rPr>
        <sz val="11"/>
        <color theme="1"/>
        <rFont val="Arial"/>
        <family val="2"/>
      </rPr>
      <t>cKO testes at P6.</t>
    </r>
    <phoneticPr fontId="1" type="noConversion"/>
  </si>
  <si>
    <r>
      <t>Figure 6G-source data:  Quantification of the ratio of EdU+PLZF+ cells in PLZF+ cells in control and</t>
    </r>
    <r>
      <rPr>
        <i/>
        <sz val="10"/>
        <color theme="1"/>
        <rFont val="Arial"/>
        <family val="2"/>
      </rPr>
      <t xml:space="preserve"> Srsf10-cKO</t>
    </r>
    <r>
      <rPr>
        <sz val="10"/>
        <color theme="1"/>
        <rFont val="Arial"/>
        <family val="2"/>
      </rPr>
      <t xml:space="preserve"> testes at P6.</t>
    </r>
    <phoneticPr fontId="1" type="noConversion"/>
  </si>
  <si>
    <r>
      <t xml:space="preserve">Figure 6I-source data:  Quantification of the ratio of CAP3+PLZF+ cells in PLZF+ cells in control and </t>
    </r>
    <r>
      <rPr>
        <i/>
        <sz val="10"/>
        <color theme="1"/>
        <rFont val="Arial"/>
        <family val="2"/>
      </rPr>
      <t>Srsf10-cKO</t>
    </r>
    <r>
      <rPr>
        <sz val="10"/>
        <color theme="1"/>
        <rFont val="Arial"/>
        <family val="2"/>
      </rPr>
      <t xml:space="preserve"> testes at P8.</t>
    </r>
    <phoneticPr fontId="1" type="noConversion"/>
  </si>
  <si>
    <r>
      <rPr>
        <i/>
        <sz val="10"/>
        <color theme="1"/>
        <rFont val="Arial"/>
        <family val="2"/>
      </rPr>
      <t>Srsf10-</t>
    </r>
    <r>
      <rPr>
        <sz val="10"/>
        <color theme="1"/>
        <rFont val="Arial"/>
        <family val="2"/>
      </rPr>
      <t>cKO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</si>
</sst>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0070C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sz val="9"/>
      <color rgb="FFC00000"/>
      <name val="Arial"/>
      <family val="2"/>
    </font>
    <font>
      <sz val="11"/>
      <color rgb="FF0070C0"/>
      <name val="宋体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9" fillId="0" borderId="0" xfId="0" applyFont="1"/>
    <xf numFmtId="0" fontId="12" fillId="0" borderId="0" xfId="0" applyFont="1"/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/>
    <xf numFmtId="0" fontId="13" fillId="2" borderId="0" xfId="0" applyFont="1" applyFill="1"/>
    <xf numFmtId="0" fontId="13" fillId="3" borderId="0" xfId="0" applyFont="1" applyFill="1"/>
    <xf numFmtId="0" fontId="13" fillId="4" borderId="0" xfId="0" applyFont="1" applyFill="1"/>
    <xf numFmtId="0" fontId="6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4B53C-69BE-4F24-B6EC-E6967FA7BAC4}">
  <dimension ref="A1:CO52"/>
  <sheetViews>
    <sheetView workbookViewId="0">
      <selection activeCell="E13" sqref="E13"/>
    </sheetView>
  </sheetViews>
  <sheetFormatPr defaultRowHeight="14" x14ac:dyDescent="0.25"/>
  <cols>
    <col min="4" max="4" width="13.7265625" customWidth="1"/>
    <col min="9" max="93" width="8.7265625" style="4"/>
  </cols>
  <sheetData>
    <row r="1" spans="1:93" ht="14.5" x14ac:dyDescent="0.25">
      <c r="A1" s="22" t="s">
        <v>129</v>
      </c>
    </row>
    <row r="3" spans="1:93" s="1" customFormat="1" x14ac:dyDescent="0.3"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</row>
    <row r="5" spans="1:93" x14ac:dyDescent="0.25">
      <c r="H5" s="2" t="s">
        <v>89</v>
      </c>
    </row>
    <row r="6" spans="1:93" x14ac:dyDescent="0.25">
      <c r="C6" s="25" t="s">
        <v>48</v>
      </c>
      <c r="D6" s="25"/>
      <c r="J6" s="23" t="s">
        <v>24</v>
      </c>
      <c r="K6" s="23"/>
      <c r="L6" s="23"/>
      <c r="M6" s="23" t="s">
        <v>50</v>
      </c>
      <c r="N6" s="23"/>
      <c r="O6" s="23"/>
      <c r="P6" s="23" t="s">
        <v>51</v>
      </c>
      <c r="Q6" s="23"/>
      <c r="R6" s="23"/>
      <c r="S6" s="23" t="s">
        <v>52</v>
      </c>
      <c r="T6" s="23"/>
      <c r="U6" s="23"/>
      <c r="V6" s="23" t="s">
        <v>54</v>
      </c>
      <c r="W6" s="23"/>
      <c r="X6" s="23"/>
      <c r="Y6" s="23" t="s">
        <v>27</v>
      </c>
      <c r="Z6" s="23"/>
      <c r="AA6" s="23"/>
      <c r="AB6" s="23" t="s">
        <v>55</v>
      </c>
      <c r="AC6" s="23"/>
      <c r="AD6" s="23"/>
      <c r="AE6" s="23" t="s">
        <v>56</v>
      </c>
      <c r="AF6" s="23"/>
      <c r="AG6" s="23"/>
      <c r="AH6" s="23" t="s">
        <v>59</v>
      </c>
      <c r="AI6" s="23"/>
      <c r="AJ6" s="23"/>
      <c r="AK6" s="23" t="s">
        <v>60</v>
      </c>
      <c r="AL6" s="23"/>
      <c r="AM6" s="23"/>
      <c r="AN6" s="23" t="s">
        <v>30</v>
      </c>
      <c r="AO6" s="23"/>
      <c r="AP6" s="23"/>
      <c r="AQ6" s="24" t="s">
        <v>61</v>
      </c>
      <c r="AR6" s="24"/>
      <c r="AS6" s="24"/>
      <c r="AT6" s="23" t="s">
        <v>42</v>
      </c>
      <c r="AU6" s="23"/>
      <c r="AV6" s="23"/>
      <c r="AW6" s="23" t="s">
        <v>63</v>
      </c>
      <c r="AX6" s="23"/>
      <c r="AY6" s="23"/>
      <c r="AZ6" s="23" t="s">
        <v>65</v>
      </c>
      <c r="BA6" s="23"/>
      <c r="BB6" s="23"/>
    </row>
    <row r="7" spans="1:93" ht="24.5" x14ac:dyDescent="0.25">
      <c r="C7" s="11" t="s">
        <v>3</v>
      </c>
      <c r="D7" s="11" t="s">
        <v>132</v>
      </c>
      <c r="J7" s="13" t="s">
        <v>46</v>
      </c>
      <c r="K7" s="13" t="s">
        <v>47</v>
      </c>
      <c r="L7" s="14" t="s">
        <v>49</v>
      </c>
      <c r="M7" s="13" t="s">
        <v>46</v>
      </c>
      <c r="N7" s="13" t="s">
        <v>47</v>
      </c>
      <c r="O7" s="14" t="s">
        <v>49</v>
      </c>
      <c r="P7" s="13" t="s">
        <v>46</v>
      </c>
      <c r="Q7" s="13" t="s">
        <v>47</v>
      </c>
      <c r="R7" s="14" t="s">
        <v>49</v>
      </c>
      <c r="S7" s="13" t="s">
        <v>46</v>
      </c>
      <c r="T7" s="13" t="s">
        <v>47</v>
      </c>
      <c r="U7" s="14" t="s">
        <v>49</v>
      </c>
      <c r="V7" s="13" t="s">
        <v>46</v>
      </c>
      <c r="W7" s="13" t="s">
        <v>47</v>
      </c>
      <c r="X7" s="14" t="s">
        <v>49</v>
      </c>
      <c r="Y7" s="13" t="s">
        <v>46</v>
      </c>
      <c r="Z7" s="13" t="s">
        <v>47</v>
      </c>
      <c r="AA7" s="14" t="s">
        <v>49</v>
      </c>
      <c r="AB7" s="13" t="s">
        <v>46</v>
      </c>
      <c r="AC7" s="13" t="s">
        <v>47</v>
      </c>
      <c r="AD7" s="14" t="s">
        <v>49</v>
      </c>
      <c r="AE7" s="13" t="s">
        <v>46</v>
      </c>
      <c r="AF7" s="13" t="s">
        <v>47</v>
      </c>
      <c r="AG7" s="14" t="s">
        <v>49</v>
      </c>
      <c r="AH7" s="13" t="s">
        <v>46</v>
      </c>
      <c r="AI7" s="13" t="s">
        <v>47</v>
      </c>
      <c r="AJ7" s="14" t="s">
        <v>49</v>
      </c>
      <c r="AK7" s="13" t="s">
        <v>46</v>
      </c>
      <c r="AL7" s="13" t="s">
        <v>47</v>
      </c>
      <c r="AM7" s="14" t="s">
        <v>49</v>
      </c>
      <c r="AN7" s="13" t="s">
        <v>46</v>
      </c>
      <c r="AO7" s="13" t="s">
        <v>47</v>
      </c>
      <c r="AP7" s="14" t="s">
        <v>49</v>
      </c>
      <c r="AQ7" s="13" t="s">
        <v>46</v>
      </c>
      <c r="AR7" s="13" t="s">
        <v>47</v>
      </c>
      <c r="AS7" s="14" t="s">
        <v>49</v>
      </c>
      <c r="AT7" s="13" t="s">
        <v>46</v>
      </c>
      <c r="AU7" s="13" t="s">
        <v>47</v>
      </c>
      <c r="AV7" s="14" t="s">
        <v>49</v>
      </c>
      <c r="AW7" s="13" t="s">
        <v>46</v>
      </c>
      <c r="AX7" s="13" t="s">
        <v>47</v>
      </c>
      <c r="AY7" s="14" t="s">
        <v>49</v>
      </c>
      <c r="AZ7" s="13" t="s">
        <v>46</v>
      </c>
      <c r="BA7" s="13" t="s">
        <v>47</v>
      </c>
      <c r="BB7" s="14" t="s">
        <v>49</v>
      </c>
    </row>
    <row r="8" spans="1:93" x14ac:dyDescent="0.25">
      <c r="C8" s="6">
        <v>0.91809171384171362</v>
      </c>
      <c r="D8" s="6">
        <v>0.97204861111111107</v>
      </c>
      <c r="I8" s="4" t="s">
        <v>4</v>
      </c>
      <c r="J8" s="4">
        <v>7</v>
      </c>
      <c r="K8" s="4">
        <v>7</v>
      </c>
      <c r="L8" s="4">
        <v>1</v>
      </c>
      <c r="M8" s="4">
        <v>2</v>
      </c>
      <c r="N8" s="4">
        <v>2</v>
      </c>
      <c r="O8" s="4">
        <v>1</v>
      </c>
      <c r="P8" s="4">
        <v>7</v>
      </c>
      <c r="Q8" s="4">
        <v>9</v>
      </c>
      <c r="R8" s="4">
        <v>0.77777777777777779</v>
      </c>
      <c r="S8" s="4">
        <v>2</v>
      </c>
      <c r="T8" s="4">
        <v>3</v>
      </c>
      <c r="U8" s="4">
        <v>0.66666666666666663</v>
      </c>
      <c r="V8" s="4">
        <v>5</v>
      </c>
      <c r="W8" s="4">
        <v>5</v>
      </c>
      <c r="X8" s="4">
        <v>1</v>
      </c>
      <c r="Y8" s="4">
        <v>3</v>
      </c>
      <c r="Z8" s="4">
        <v>3</v>
      </c>
      <c r="AA8" s="4">
        <v>1</v>
      </c>
      <c r="AB8" s="4">
        <v>8</v>
      </c>
      <c r="AC8" s="4">
        <v>8</v>
      </c>
      <c r="AD8" s="4">
        <v>1</v>
      </c>
      <c r="AE8" s="4">
        <v>2</v>
      </c>
      <c r="AF8" s="4">
        <v>2</v>
      </c>
      <c r="AG8" s="4">
        <v>1</v>
      </c>
      <c r="AH8" s="4">
        <v>4</v>
      </c>
      <c r="AI8" s="4">
        <v>5</v>
      </c>
      <c r="AJ8" s="4">
        <v>0.8</v>
      </c>
      <c r="AK8" s="4">
        <v>2</v>
      </c>
      <c r="AL8" s="4">
        <v>2</v>
      </c>
      <c r="AM8" s="4">
        <v>1</v>
      </c>
      <c r="AN8" s="4">
        <v>3</v>
      </c>
      <c r="AO8" s="4">
        <v>4</v>
      </c>
      <c r="AP8" s="4">
        <v>0.75</v>
      </c>
      <c r="AQ8" s="4">
        <v>2</v>
      </c>
      <c r="AR8" s="4">
        <v>2</v>
      </c>
      <c r="AS8" s="4">
        <v>1</v>
      </c>
      <c r="AT8" s="4">
        <v>2</v>
      </c>
      <c r="AU8" s="4">
        <v>2</v>
      </c>
      <c r="AV8" s="4">
        <v>1</v>
      </c>
      <c r="AW8" s="4">
        <v>11</v>
      </c>
      <c r="AX8" s="4">
        <v>11</v>
      </c>
      <c r="AY8" s="4">
        <v>1</v>
      </c>
      <c r="AZ8" s="4">
        <v>3</v>
      </c>
      <c r="BA8" s="4">
        <v>3</v>
      </c>
      <c r="BB8" s="4">
        <v>1</v>
      </c>
    </row>
    <row r="9" spans="1:93" x14ac:dyDescent="0.25">
      <c r="C9" s="6">
        <v>0.97249074074074071</v>
      </c>
      <c r="D9" s="6">
        <v>0.97323908730158737</v>
      </c>
      <c r="I9" s="4" t="s">
        <v>6</v>
      </c>
      <c r="J9" s="4">
        <v>9</v>
      </c>
      <c r="K9" s="4">
        <v>9</v>
      </c>
      <c r="L9" s="4">
        <v>1</v>
      </c>
      <c r="M9" s="4">
        <v>4</v>
      </c>
      <c r="N9" s="4">
        <v>4</v>
      </c>
      <c r="O9" s="4">
        <v>1</v>
      </c>
      <c r="P9" s="4">
        <v>5</v>
      </c>
      <c r="Q9" s="4">
        <v>8</v>
      </c>
      <c r="R9" s="4">
        <v>0.625</v>
      </c>
      <c r="S9" s="4">
        <v>6</v>
      </c>
      <c r="T9" s="4">
        <v>7</v>
      </c>
      <c r="U9" s="4">
        <v>0.8571428571428571</v>
      </c>
      <c r="V9" s="4">
        <v>6</v>
      </c>
      <c r="W9" s="4">
        <v>6</v>
      </c>
      <c r="X9" s="4">
        <v>1</v>
      </c>
      <c r="Y9" s="4">
        <v>3</v>
      </c>
      <c r="Z9" s="4">
        <v>3</v>
      </c>
      <c r="AA9" s="4">
        <v>1</v>
      </c>
      <c r="AB9" s="4">
        <v>1</v>
      </c>
      <c r="AC9" s="4">
        <v>1</v>
      </c>
      <c r="AD9" s="4">
        <v>1</v>
      </c>
      <c r="AE9" s="4">
        <v>2</v>
      </c>
      <c r="AF9" s="4">
        <v>2</v>
      </c>
      <c r="AG9" s="4">
        <v>1</v>
      </c>
      <c r="AH9" s="4">
        <v>4</v>
      </c>
      <c r="AI9" s="4">
        <v>4</v>
      </c>
      <c r="AJ9" s="4">
        <v>1</v>
      </c>
      <c r="AK9" s="4">
        <v>8</v>
      </c>
      <c r="AL9" s="4">
        <v>8</v>
      </c>
      <c r="AM9" s="4">
        <v>1</v>
      </c>
      <c r="AN9" s="4">
        <v>4</v>
      </c>
      <c r="AO9" s="4">
        <v>4</v>
      </c>
      <c r="AP9" s="4">
        <v>1</v>
      </c>
      <c r="AQ9" s="4">
        <v>2</v>
      </c>
      <c r="AR9" s="4">
        <v>2</v>
      </c>
      <c r="AS9" s="4">
        <v>1</v>
      </c>
      <c r="AT9" s="4">
        <v>3</v>
      </c>
      <c r="AU9" s="4">
        <v>3</v>
      </c>
      <c r="AV9" s="4">
        <v>1</v>
      </c>
      <c r="AW9" s="4">
        <v>5</v>
      </c>
      <c r="AX9" s="4">
        <v>5</v>
      </c>
      <c r="AY9" s="4">
        <v>1</v>
      </c>
      <c r="AZ9" s="4">
        <v>3</v>
      </c>
      <c r="BA9" s="4">
        <v>3</v>
      </c>
      <c r="BB9" s="4">
        <v>1</v>
      </c>
    </row>
    <row r="10" spans="1:93" x14ac:dyDescent="0.25">
      <c r="C10" s="6">
        <v>0.97863795518207275</v>
      </c>
      <c r="D10" s="6">
        <v>0.95725446428571426</v>
      </c>
      <c r="I10" s="4" t="s">
        <v>5</v>
      </c>
      <c r="J10" s="4">
        <v>9</v>
      </c>
      <c r="K10" s="4">
        <v>10</v>
      </c>
      <c r="L10" s="4">
        <v>0.9</v>
      </c>
      <c r="M10" s="4">
        <v>2</v>
      </c>
      <c r="N10" s="4">
        <v>2</v>
      </c>
      <c r="O10" s="4">
        <v>1</v>
      </c>
      <c r="P10" s="4">
        <v>4</v>
      </c>
      <c r="Q10" s="4">
        <v>4</v>
      </c>
      <c r="R10" s="4">
        <v>1</v>
      </c>
      <c r="S10" s="4">
        <v>1</v>
      </c>
      <c r="T10" s="4">
        <v>1</v>
      </c>
      <c r="U10" s="4">
        <v>1</v>
      </c>
      <c r="V10" s="4">
        <v>8</v>
      </c>
      <c r="W10" s="4">
        <v>9</v>
      </c>
      <c r="X10" s="4">
        <v>0.88888888888888884</v>
      </c>
      <c r="Y10" s="4">
        <v>2</v>
      </c>
      <c r="Z10" s="4">
        <v>2</v>
      </c>
      <c r="AA10" s="4">
        <v>1</v>
      </c>
      <c r="AB10" s="4">
        <v>12</v>
      </c>
      <c r="AC10" s="4">
        <v>12</v>
      </c>
      <c r="AD10" s="4">
        <v>1</v>
      </c>
      <c r="AE10" s="4">
        <v>1</v>
      </c>
      <c r="AF10" s="4">
        <v>1</v>
      </c>
      <c r="AG10" s="4">
        <v>1</v>
      </c>
      <c r="AH10" s="4">
        <v>2</v>
      </c>
      <c r="AI10" s="4">
        <v>2</v>
      </c>
      <c r="AJ10" s="4">
        <v>1</v>
      </c>
      <c r="AK10" s="4">
        <v>5</v>
      </c>
      <c r="AL10" s="4">
        <v>6</v>
      </c>
      <c r="AM10" s="4">
        <v>0.83333333333333337</v>
      </c>
      <c r="AN10" s="4">
        <v>9</v>
      </c>
      <c r="AO10" s="4">
        <v>9</v>
      </c>
      <c r="AP10" s="4">
        <v>1</v>
      </c>
      <c r="AQ10" s="4">
        <v>2</v>
      </c>
      <c r="AR10" s="4">
        <v>2</v>
      </c>
      <c r="AS10" s="4">
        <v>1</v>
      </c>
      <c r="AT10" s="4">
        <v>4</v>
      </c>
      <c r="AU10" s="4">
        <v>4</v>
      </c>
      <c r="AV10" s="4">
        <v>1</v>
      </c>
      <c r="AW10" s="4">
        <v>5</v>
      </c>
      <c r="AX10" s="4">
        <v>5</v>
      </c>
      <c r="AY10" s="4">
        <v>1</v>
      </c>
      <c r="AZ10" s="4">
        <v>3</v>
      </c>
      <c r="BA10" s="4">
        <v>3</v>
      </c>
      <c r="BB10" s="4">
        <v>1</v>
      </c>
    </row>
    <row r="11" spans="1:93" x14ac:dyDescent="0.25">
      <c r="B11" s="7" t="s">
        <v>22</v>
      </c>
      <c r="C11" s="7">
        <f>AVERAGE(C8:C10)</f>
        <v>0.9564068032548424</v>
      </c>
      <c r="D11" s="7">
        <f>AVERAGE(D8:D10)</f>
        <v>0.96751405423280412</v>
      </c>
      <c r="I11" s="4" t="s">
        <v>8</v>
      </c>
      <c r="J11" s="4">
        <v>5</v>
      </c>
      <c r="K11" s="4">
        <v>6</v>
      </c>
      <c r="L11" s="4">
        <v>0.83333333333333337</v>
      </c>
      <c r="M11" s="4">
        <v>6</v>
      </c>
      <c r="N11" s="4">
        <v>7</v>
      </c>
      <c r="O11" s="4">
        <v>0.8571428571428571</v>
      </c>
      <c r="P11" s="4">
        <v>4</v>
      </c>
      <c r="Q11" s="4">
        <v>4</v>
      </c>
      <c r="R11" s="4">
        <v>1</v>
      </c>
      <c r="S11" s="4">
        <v>2</v>
      </c>
      <c r="T11" s="4">
        <v>3</v>
      </c>
      <c r="U11" s="4">
        <v>0.66666666666666663</v>
      </c>
      <c r="V11" s="4">
        <v>5</v>
      </c>
      <c r="W11" s="4">
        <v>5</v>
      </c>
      <c r="X11" s="4">
        <v>1</v>
      </c>
      <c r="Y11" s="4">
        <v>2</v>
      </c>
      <c r="Z11" s="4">
        <v>2</v>
      </c>
      <c r="AA11" s="4">
        <v>1</v>
      </c>
      <c r="AB11" s="4">
        <v>4</v>
      </c>
      <c r="AC11" s="4">
        <v>5</v>
      </c>
      <c r="AD11" s="4">
        <v>0.8</v>
      </c>
      <c r="AE11" s="4">
        <v>4</v>
      </c>
      <c r="AF11" s="4">
        <v>5</v>
      </c>
      <c r="AG11" s="4">
        <v>0.8</v>
      </c>
      <c r="AH11" s="4">
        <v>3</v>
      </c>
      <c r="AI11" s="4">
        <v>3</v>
      </c>
      <c r="AJ11" s="4">
        <v>1</v>
      </c>
      <c r="AK11" s="4">
        <v>11</v>
      </c>
      <c r="AL11" s="4">
        <v>11</v>
      </c>
      <c r="AM11" s="4">
        <v>1</v>
      </c>
      <c r="AN11" s="4">
        <v>2</v>
      </c>
      <c r="AO11" s="4">
        <v>2</v>
      </c>
      <c r="AP11" s="4">
        <v>1</v>
      </c>
      <c r="AQ11" s="4">
        <v>2</v>
      </c>
      <c r="AR11" s="4">
        <v>2</v>
      </c>
      <c r="AS11" s="4">
        <v>1</v>
      </c>
      <c r="AT11" s="4">
        <v>3</v>
      </c>
      <c r="AU11" s="4">
        <v>3</v>
      </c>
      <c r="AV11" s="4">
        <v>1</v>
      </c>
      <c r="AW11" s="4">
        <v>4</v>
      </c>
      <c r="AX11" s="4">
        <v>5</v>
      </c>
      <c r="AY11" s="4">
        <v>0.8</v>
      </c>
      <c r="AZ11" s="4">
        <v>3</v>
      </c>
      <c r="BA11" s="4">
        <v>3</v>
      </c>
      <c r="BB11" s="4">
        <v>1</v>
      </c>
    </row>
    <row r="12" spans="1:93" x14ac:dyDescent="0.25">
      <c r="B12" s="4" t="s">
        <v>23</v>
      </c>
      <c r="C12" s="4">
        <f>_xlfn.T.TEST(C8:C10,D8:D10,2,3)</f>
        <v>0.62688576941276342</v>
      </c>
      <c r="I12" s="4" t="s">
        <v>7</v>
      </c>
      <c r="J12" s="4">
        <v>8</v>
      </c>
      <c r="K12" s="4">
        <v>9</v>
      </c>
      <c r="L12" s="4">
        <v>0.88888888888888884</v>
      </c>
      <c r="M12" s="4">
        <v>10</v>
      </c>
      <c r="N12" s="4">
        <v>10</v>
      </c>
      <c r="O12" s="4">
        <v>1</v>
      </c>
      <c r="P12" s="4">
        <v>3</v>
      </c>
      <c r="Q12" s="4">
        <v>4</v>
      </c>
      <c r="R12" s="4">
        <v>0.75</v>
      </c>
      <c r="S12" s="4">
        <v>4</v>
      </c>
      <c r="T12" s="4">
        <v>4</v>
      </c>
      <c r="U12" s="4">
        <v>1</v>
      </c>
      <c r="V12" s="4">
        <v>4</v>
      </c>
      <c r="W12" s="4">
        <v>4</v>
      </c>
      <c r="X12" s="4">
        <v>1</v>
      </c>
      <c r="Y12" s="4">
        <v>2</v>
      </c>
      <c r="Z12" s="4">
        <v>2</v>
      </c>
      <c r="AA12" s="4">
        <v>1</v>
      </c>
      <c r="AB12" s="4">
        <v>4</v>
      </c>
      <c r="AC12" s="4">
        <v>4</v>
      </c>
      <c r="AD12" s="4">
        <v>1</v>
      </c>
      <c r="AE12" s="4">
        <v>3</v>
      </c>
      <c r="AF12" s="4">
        <v>3</v>
      </c>
      <c r="AG12" s="4">
        <v>1</v>
      </c>
      <c r="AH12" s="4">
        <v>2</v>
      </c>
      <c r="AI12" s="4">
        <v>2</v>
      </c>
      <c r="AJ12" s="4">
        <v>1</v>
      </c>
      <c r="AK12" s="4">
        <v>6</v>
      </c>
      <c r="AL12" s="4">
        <v>8</v>
      </c>
      <c r="AM12" s="4">
        <v>0.75</v>
      </c>
      <c r="AN12" s="4">
        <v>1</v>
      </c>
      <c r="AO12" s="4">
        <v>1</v>
      </c>
      <c r="AP12" s="4">
        <v>1</v>
      </c>
      <c r="AQ12" s="4">
        <v>4</v>
      </c>
      <c r="AR12" s="4">
        <v>4</v>
      </c>
      <c r="AS12" s="4">
        <v>1</v>
      </c>
      <c r="AT12" s="4">
        <v>1</v>
      </c>
      <c r="AU12" s="4">
        <v>1</v>
      </c>
      <c r="AV12" s="4">
        <v>1</v>
      </c>
      <c r="AW12" s="4">
        <v>5</v>
      </c>
      <c r="AX12" s="4">
        <v>6</v>
      </c>
      <c r="AY12" s="4">
        <v>0.83333333333333337</v>
      </c>
      <c r="AZ12" s="4">
        <v>2</v>
      </c>
      <c r="BA12" s="4">
        <v>2</v>
      </c>
      <c r="BB12" s="4">
        <v>1</v>
      </c>
    </row>
    <row r="13" spans="1:93" x14ac:dyDescent="0.25">
      <c r="I13" s="4" t="s">
        <v>10</v>
      </c>
      <c r="J13" s="4">
        <v>3</v>
      </c>
      <c r="K13" s="4">
        <v>4</v>
      </c>
      <c r="L13" s="4">
        <v>0.75</v>
      </c>
      <c r="M13" s="4">
        <v>7</v>
      </c>
      <c r="N13" s="4">
        <v>7</v>
      </c>
      <c r="O13" s="4">
        <v>1</v>
      </c>
      <c r="P13" s="4">
        <v>5</v>
      </c>
      <c r="Q13" s="4">
        <v>5</v>
      </c>
      <c r="R13" s="4">
        <v>1</v>
      </c>
      <c r="S13" s="4">
        <v>5</v>
      </c>
      <c r="T13" s="4">
        <v>6</v>
      </c>
      <c r="U13" s="4">
        <v>0.83333333333333337</v>
      </c>
      <c r="V13" s="4">
        <v>7</v>
      </c>
      <c r="W13" s="4">
        <v>7</v>
      </c>
      <c r="X13" s="4">
        <v>1</v>
      </c>
      <c r="Y13" s="4">
        <v>1</v>
      </c>
      <c r="Z13" s="4">
        <v>1</v>
      </c>
      <c r="AA13" s="4">
        <v>1</v>
      </c>
      <c r="AB13" s="4">
        <v>8</v>
      </c>
      <c r="AC13" s="4">
        <v>8</v>
      </c>
      <c r="AD13" s="4">
        <v>1</v>
      </c>
      <c r="AE13" s="4">
        <v>6</v>
      </c>
      <c r="AF13" s="4">
        <v>6</v>
      </c>
      <c r="AG13" s="4">
        <v>1</v>
      </c>
      <c r="AH13" s="4">
        <v>3</v>
      </c>
      <c r="AI13" s="4">
        <v>3</v>
      </c>
      <c r="AJ13" s="4">
        <v>1</v>
      </c>
      <c r="AK13" s="4">
        <v>3</v>
      </c>
      <c r="AL13" s="4">
        <v>3</v>
      </c>
      <c r="AM13" s="4">
        <v>1</v>
      </c>
      <c r="AN13" s="4">
        <v>2</v>
      </c>
      <c r="AO13" s="4">
        <v>2</v>
      </c>
      <c r="AP13" s="4">
        <v>1</v>
      </c>
      <c r="AQ13" s="4">
        <v>1</v>
      </c>
      <c r="AR13" s="4">
        <v>1</v>
      </c>
      <c r="AS13" s="4">
        <v>1</v>
      </c>
      <c r="AT13" s="4">
        <v>2</v>
      </c>
      <c r="AU13" s="4">
        <v>2</v>
      </c>
      <c r="AV13" s="4">
        <v>1</v>
      </c>
      <c r="AW13" s="4">
        <v>6</v>
      </c>
      <c r="AX13" s="4">
        <v>6</v>
      </c>
      <c r="AY13" s="4">
        <v>1</v>
      </c>
      <c r="AZ13" s="4">
        <v>2</v>
      </c>
      <c r="BA13" s="4">
        <v>2</v>
      </c>
      <c r="BB13" s="4">
        <v>1</v>
      </c>
    </row>
    <row r="14" spans="1:93" x14ac:dyDescent="0.25">
      <c r="I14" s="4" t="s">
        <v>11</v>
      </c>
      <c r="M14" s="4">
        <v>9</v>
      </c>
      <c r="N14" s="4">
        <v>9</v>
      </c>
      <c r="O14" s="4">
        <v>1</v>
      </c>
      <c r="P14" s="4">
        <v>6</v>
      </c>
      <c r="Q14" s="4">
        <v>6</v>
      </c>
      <c r="R14" s="4">
        <v>1</v>
      </c>
      <c r="S14" s="4">
        <v>4</v>
      </c>
      <c r="T14" s="4">
        <v>4</v>
      </c>
      <c r="U14" s="4">
        <v>1</v>
      </c>
      <c r="V14" s="4">
        <v>4</v>
      </c>
      <c r="W14" s="4">
        <v>4</v>
      </c>
      <c r="X14" s="4">
        <v>1</v>
      </c>
      <c r="Y14" s="4">
        <v>4</v>
      </c>
      <c r="Z14" s="4">
        <v>4</v>
      </c>
      <c r="AA14" s="4">
        <v>1</v>
      </c>
      <c r="AB14" s="4">
        <v>5</v>
      </c>
      <c r="AC14" s="4">
        <v>5</v>
      </c>
      <c r="AD14" s="4">
        <v>1</v>
      </c>
      <c r="AE14" s="4">
        <v>4</v>
      </c>
      <c r="AF14" s="4">
        <v>4</v>
      </c>
      <c r="AG14" s="4">
        <v>1</v>
      </c>
      <c r="AH14" s="4">
        <v>7</v>
      </c>
      <c r="AI14" s="4">
        <v>7</v>
      </c>
      <c r="AJ14" s="4">
        <v>1</v>
      </c>
      <c r="AK14" s="4">
        <v>8</v>
      </c>
      <c r="AL14" s="4">
        <v>8</v>
      </c>
      <c r="AM14" s="4">
        <v>1</v>
      </c>
      <c r="AN14" s="4">
        <v>3</v>
      </c>
      <c r="AO14" s="4">
        <v>3</v>
      </c>
      <c r="AP14" s="4">
        <v>1</v>
      </c>
      <c r="AQ14" s="4">
        <v>1</v>
      </c>
      <c r="AR14" s="4">
        <v>1</v>
      </c>
      <c r="AS14" s="4">
        <v>1</v>
      </c>
      <c r="AT14" s="4">
        <v>4</v>
      </c>
      <c r="AU14" s="4">
        <v>5</v>
      </c>
      <c r="AV14" s="4">
        <v>0.8</v>
      </c>
      <c r="AW14" s="4">
        <v>3</v>
      </c>
      <c r="AX14" s="4">
        <v>3</v>
      </c>
      <c r="AY14" s="4">
        <v>1</v>
      </c>
      <c r="AZ14" s="4">
        <v>2</v>
      </c>
      <c r="BA14" s="4">
        <v>3</v>
      </c>
      <c r="BB14" s="4">
        <v>0.66666666666666663</v>
      </c>
    </row>
    <row r="15" spans="1:93" x14ac:dyDescent="0.25">
      <c r="I15" s="4" t="s">
        <v>9</v>
      </c>
      <c r="M15" s="4">
        <v>5</v>
      </c>
      <c r="N15" s="4">
        <v>6</v>
      </c>
      <c r="O15" s="4">
        <v>0.83333333333333337</v>
      </c>
      <c r="P15" s="4">
        <v>2</v>
      </c>
      <c r="Q15" s="4">
        <v>2</v>
      </c>
      <c r="R15" s="4">
        <v>1</v>
      </c>
      <c r="S15" s="4">
        <v>2</v>
      </c>
      <c r="T15" s="4">
        <v>4</v>
      </c>
      <c r="U15" s="4">
        <v>0.5</v>
      </c>
      <c r="V15" s="4">
        <v>5</v>
      </c>
      <c r="W15" s="4">
        <v>5</v>
      </c>
      <c r="X15" s="4">
        <v>1</v>
      </c>
      <c r="AB15" s="4">
        <v>4</v>
      </c>
      <c r="AC15" s="4">
        <v>4</v>
      </c>
      <c r="AD15" s="4">
        <v>1</v>
      </c>
      <c r="AE15" s="4">
        <v>3</v>
      </c>
      <c r="AF15" s="4">
        <v>3</v>
      </c>
      <c r="AG15" s="4">
        <v>1</v>
      </c>
      <c r="AH15" s="4">
        <v>6</v>
      </c>
      <c r="AI15" s="4">
        <v>6</v>
      </c>
      <c r="AJ15" s="4">
        <v>1</v>
      </c>
      <c r="AK15" s="4">
        <v>6</v>
      </c>
      <c r="AL15" s="4">
        <v>6</v>
      </c>
      <c r="AM15" s="4">
        <v>1</v>
      </c>
      <c r="AN15" s="4">
        <v>3</v>
      </c>
      <c r="AO15" s="4">
        <v>3</v>
      </c>
      <c r="AP15" s="4">
        <v>1</v>
      </c>
      <c r="AQ15" s="4">
        <v>4</v>
      </c>
      <c r="AR15" s="4">
        <v>4</v>
      </c>
      <c r="AS15" s="4">
        <v>1</v>
      </c>
      <c r="AT15" s="4">
        <v>3</v>
      </c>
      <c r="AU15" s="4">
        <v>3</v>
      </c>
      <c r="AV15" s="4">
        <v>1</v>
      </c>
      <c r="AW15" s="4">
        <v>1</v>
      </c>
      <c r="AX15" s="4">
        <v>1</v>
      </c>
      <c r="AY15" s="4">
        <v>1</v>
      </c>
      <c r="AZ15" s="4">
        <v>4</v>
      </c>
      <c r="BA15" s="4">
        <v>4</v>
      </c>
      <c r="BB15" s="4">
        <v>1</v>
      </c>
    </row>
    <row r="16" spans="1:93" x14ac:dyDescent="0.25">
      <c r="I16" s="4" t="s">
        <v>12</v>
      </c>
      <c r="M16" s="4">
        <v>8</v>
      </c>
      <c r="N16" s="4">
        <v>11</v>
      </c>
      <c r="O16" s="4">
        <v>0.72727272727272729</v>
      </c>
      <c r="P16" s="4">
        <v>7</v>
      </c>
      <c r="Q16" s="4">
        <v>10</v>
      </c>
      <c r="R16" s="4">
        <v>0.7</v>
      </c>
      <c r="S16" s="4">
        <v>5</v>
      </c>
      <c r="T16" s="4">
        <v>5</v>
      </c>
      <c r="U16" s="4">
        <v>1</v>
      </c>
      <c r="V16" s="4">
        <v>5</v>
      </c>
      <c r="W16" s="4">
        <v>5</v>
      </c>
      <c r="X16" s="4">
        <v>1</v>
      </c>
      <c r="AE16" s="4">
        <v>9</v>
      </c>
      <c r="AF16" s="4">
        <v>10</v>
      </c>
      <c r="AG16" s="4">
        <v>0.9</v>
      </c>
      <c r="AH16" s="4">
        <v>5</v>
      </c>
      <c r="AI16" s="4">
        <v>5</v>
      </c>
      <c r="AJ16" s="4">
        <v>1</v>
      </c>
      <c r="AK16" s="4">
        <v>12</v>
      </c>
      <c r="AL16" s="4">
        <v>12</v>
      </c>
      <c r="AM16" s="4">
        <v>1</v>
      </c>
      <c r="AN16" s="4">
        <v>8</v>
      </c>
      <c r="AO16" s="4">
        <v>8</v>
      </c>
      <c r="AP16" s="4">
        <v>1</v>
      </c>
      <c r="AQ16" s="4">
        <v>2</v>
      </c>
      <c r="AR16" s="4">
        <v>2</v>
      </c>
      <c r="AS16" s="4">
        <v>1</v>
      </c>
      <c r="AT16" s="4">
        <v>2</v>
      </c>
      <c r="AU16" s="4">
        <v>2</v>
      </c>
      <c r="AV16" s="4">
        <v>1</v>
      </c>
      <c r="AW16" s="4">
        <v>1</v>
      </c>
      <c r="AX16" s="4">
        <v>1</v>
      </c>
      <c r="AY16" s="4">
        <v>1</v>
      </c>
      <c r="AZ16" s="4">
        <v>3</v>
      </c>
      <c r="BA16" s="4">
        <v>3</v>
      </c>
      <c r="BB16" s="4">
        <v>1</v>
      </c>
    </row>
    <row r="17" spans="1:93" ht="24.5" x14ac:dyDescent="0.25">
      <c r="B17" s="14" t="s">
        <v>49</v>
      </c>
      <c r="C17" s="12" t="s">
        <v>22</v>
      </c>
      <c r="E17" s="14" t="s">
        <v>49</v>
      </c>
      <c r="F17" s="12" t="s">
        <v>22</v>
      </c>
      <c r="G17" s="16"/>
      <c r="I17" s="4" t="s">
        <v>13</v>
      </c>
      <c r="P17" s="4">
        <v>1</v>
      </c>
      <c r="Q17" s="4">
        <v>1</v>
      </c>
      <c r="R17" s="4">
        <v>1</v>
      </c>
      <c r="S17" s="4">
        <v>2</v>
      </c>
      <c r="T17" s="4">
        <v>2</v>
      </c>
      <c r="U17" s="4">
        <v>1</v>
      </c>
      <c r="V17" s="4">
        <v>5</v>
      </c>
      <c r="W17" s="4">
        <v>5</v>
      </c>
      <c r="X17" s="4">
        <v>1</v>
      </c>
      <c r="AE17" s="4">
        <v>5</v>
      </c>
      <c r="AF17" s="4">
        <v>5</v>
      </c>
      <c r="AG17" s="4">
        <v>1</v>
      </c>
      <c r="AH17" s="4">
        <v>5</v>
      </c>
      <c r="AI17" s="4">
        <v>5</v>
      </c>
      <c r="AJ17" s="4">
        <v>1</v>
      </c>
      <c r="AN17" s="4">
        <v>1</v>
      </c>
      <c r="AO17" s="4">
        <v>1</v>
      </c>
      <c r="AP17" s="4">
        <v>1</v>
      </c>
      <c r="AQ17" s="4">
        <v>6</v>
      </c>
      <c r="AR17" s="4">
        <v>6</v>
      </c>
      <c r="AS17" s="4">
        <v>1</v>
      </c>
      <c r="AT17" s="4">
        <v>4</v>
      </c>
      <c r="AU17" s="4">
        <v>4</v>
      </c>
      <c r="AV17" s="4">
        <v>1</v>
      </c>
      <c r="AW17" s="4">
        <v>1</v>
      </c>
      <c r="AX17" s="4">
        <v>1</v>
      </c>
      <c r="AY17" s="4">
        <v>1</v>
      </c>
      <c r="AZ17" s="4">
        <v>3</v>
      </c>
      <c r="BA17" s="4">
        <v>3</v>
      </c>
      <c r="BB17" s="4">
        <v>1</v>
      </c>
    </row>
    <row r="18" spans="1:93" x14ac:dyDescent="0.25">
      <c r="A18" s="5" t="s">
        <v>24</v>
      </c>
      <c r="B18" s="17">
        <v>0.89537037037037026</v>
      </c>
      <c r="C18" s="6"/>
      <c r="D18" s="5" t="s">
        <v>66</v>
      </c>
      <c r="E18" s="17">
        <v>0.94374999999999998</v>
      </c>
      <c r="F18" s="6"/>
      <c r="G18" s="6"/>
      <c r="I18" s="4" t="s">
        <v>14</v>
      </c>
      <c r="P18" s="4">
        <v>3</v>
      </c>
      <c r="Q18" s="4">
        <v>3</v>
      </c>
      <c r="R18" s="4">
        <v>1</v>
      </c>
      <c r="S18" s="4">
        <v>1</v>
      </c>
      <c r="T18" s="4">
        <v>1</v>
      </c>
      <c r="U18" s="4">
        <v>1</v>
      </c>
      <c r="V18" s="4">
        <v>6</v>
      </c>
      <c r="W18" s="4">
        <v>7</v>
      </c>
      <c r="X18" s="4">
        <v>0.8571428571428571</v>
      </c>
      <c r="AE18" s="4">
        <v>2</v>
      </c>
      <c r="AF18" s="4">
        <v>3</v>
      </c>
      <c r="AG18" s="4">
        <v>0.66666666666666663</v>
      </c>
      <c r="AH18" s="4">
        <v>7</v>
      </c>
      <c r="AI18" s="4">
        <v>7</v>
      </c>
      <c r="AJ18" s="4">
        <v>1</v>
      </c>
      <c r="AN18" s="4">
        <v>2</v>
      </c>
      <c r="AO18" s="4">
        <v>2</v>
      </c>
      <c r="AP18" s="4">
        <v>1</v>
      </c>
      <c r="AQ18" s="4">
        <v>3</v>
      </c>
      <c r="AR18" s="4">
        <v>3</v>
      </c>
      <c r="AS18" s="4">
        <v>1</v>
      </c>
      <c r="AT18" s="4">
        <v>2</v>
      </c>
      <c r="AU18" s="4">
        <v>2</v>
      </c>
      <c r="AV18" s="4">
        <v>1</v>
      </c>
      <c r="AW18" s="4">
        <v>4</v>
      </c>
      <c r="AX18" s="4">
        <v>4</v>
      </c>
      <c r="AY18" s="4">
        <v>1</v>
      </c>
      <c r="AZ18" s="4">
        <v>3</v>
      </c>
      <c r="BA18" s="4">
        <v>3</v>
      </c>
      <c r="BB18" s="4">
        <v>1</v>
      </c>
    </row>
    <row r="19" spans="1:93" x14ac:dyDescent="0.25">
      <c r="A19" s="5" t="s">
        <v>25</v>
      </c>
      <c r="B19" s="17">
        <v>0.93530543530543531</v>
      </c>
      <c r="C19" s="6"/>
      <c r="D19" s="5" t="s">
        <v>79</v>
      </c>
      <c r="E19" s="17">
        <v>1</v>
      </c>
      <c r="F19" s="6"/>
      <c r="G19" s="6"/>
      <c r="I19" s="4" t="s">
        <v>15</v>
      </c>
      <c r="P19" s="4">
        <v>1</v>
      </c>
      <c r="Q19" s="4">
        <v>1</v>
      </c>
      <c r="R19" s="4">
        <v>1</v>
      </c>
      <c r="S19" s="4">
        <v>4</v>
      </c>
      <c r="T19" s="4">
        <v>4</v>
      </c>
      <c r="U19" s="4">
        <v>1</v>
      </c>
      <c r="V19" s="4">
        <v>7</v>
      </c>
      <c r="W19" s="4">
        <v>7</v>
      </c>
      <c r="X19" s="4">
        <v>1</v>
      </c>
      <c r="AE19" s="4">
        <v>6</v>
      </c>
      <c r="AF19" s="4">
        <v>6</v>
      </c>
      <c r="AG19" s="4">
        <v>1</v>
      </c>
      <c r="AH19" s="4">
        <v>4</v>
      </c>
      <c r="AI19" s="4">
        <v>4</v>
      </c>
      <c r="AJ19" s="4">
        <v>1</v>
      </c>
      <c r="AN19" s="4">
        <v>3</v>
      </c>
      <c r="AO19" s="4">
        <v>3</v>
      </c>
      <c r="AP19" s="4">
        <v>1</v>
      </c>
      <c r="AQ19" s="4">
        <v>2</v>
      </c>
      <c r="AR19" s="4">
        <v>2</v>
      </c>
      <c r="AS19" s="4">
        <v>1</v>
      </c>
      <c r="AT19" s="4">
        <v>7</v>
      </c>
      <c r="AU19" s="4">
        <v>7</v>
      </c>
      <c r="AV19" s="4">
        <v>1</v>
      </c>
      <c r="AW19" s="4">
        <v>5</v>
      </c>
      <c r="AX19" s="4">
        <v>5</v>
      </c>
      <c r="AY19" s="4">
        <v>1</v>
      </c>
      <c r="AZ19" s="4">
        <v>3</v>
      </c>
      <c r="BA19" s="4">
        <v>3</v>
      </c>
      <c r="BB19" s="4">
        <v>1</v>
      </c>
    </row>
    <row r="20" spans="1:93" x14ac:dyDescent="0.25">
      <c r="A20" s="5" t="s">
        <v>26</v>
      </c>
      <c r="B20" s="17">
        <v>0.90439814814814812</v>
      </c>
      <c r="C20" s="6"/>
      <c r="D20" s="5" t="s">
        <v>80</v>
      </c>
      <c r="E20" s="17">
        <v>1</v>
      </c>
      <c r="F20" s="6"/>
      <c r="G20" s="6"/>
      <c r="I20" s="4" t="s">
        <v>16</v>
      </c>
      <c r="S20" s="4">
        <v>3</v>
      </c>
      <c r="T20" s="4">
        <v>5</v>
      </c>
      <c r="U20" s="4">
        <v>0.6</v>
      </c>
      <c r="V20" s="4">
        <v>2</v>
      </c>
      <c r="W20" s="4">
        <v>2</v>
      </c>
      <c r="X20" s="4">
        <v>1</v>
      </c>
      <c r="AE20" s="4">
        <v>9</v>
      </c>
      <c r="AF20" s="4">
        <v>9</v>
      </c>
      <c r="AG20" s="4">
        <v>1</v>
      </c>
      <c r="AH20" s="4">
        <v>4</v>
      </c>
      <c r="AI20" s="4">
        <v>5</v>
      </c>
      <c r="AJ20" s="4">
        <v>0.8</v>
      </c>
      <c r="AN20" s="4">
        <v>4</v>
      </c>
      <c r="AO20" s="4">
        <v>4</v>
      </c>
      <c r="AP20" s="4">
        <v>1</v>
      </c>
      <c r="AQ20" s="4">
        <v>5</v>
      </c>
      <c r="AR20" s="4">
        <v>5</v>
      </c>
      <c r="AS20" s="4">
        <v>1</v>
      </c>
      <c r="AT20" s="4">
        <v>6</v>
      </c>
      <c r="AU20" s="4">
        <v>6</v>
      </c>
      <c r="AV20" s="4">
        <v>1</v>
      </c>
      <c r="AW20" s="4">
        <v>7</v>
      </c>
      <c r="AX20" s="4">
        <v>7</v>
      </c>
      <c r="AY20" s="4">
        <v>1</v>
      </c>
      <c r="AZ20" s="4">
        <v>5</v>
      </c>
      <c r="BA20" s="4">
        <v>6</v>
      </c>
      <c r="BB20" s="4">
        <v>0.83333333333333337</v>
      </c>
    </row>
    <row r="21" spans="1:93" x14ac:dyDescent="0.25">
      <c r="A21" s="5" t="s">
        <v>43</v>
      </c>
      <c r="B21" s="17">
        <v>0.87492063492063477</v>
      </c>
      <c r="C21" s="6"/>
      <c r="D21" s="5" t="s">
        <v>81</v>
      </c>
      <c r="E21" s="17">
        <v>0.94444444444444431</v>
      </c>
      <c r="F21" s="6">
        <f>AVERAGE(E18:E21)</f>
        <v>0.97204861111111107</v>
      </c>
      <c r="G21" s="6"/>
      <c r="I21" s="4" t="s">
        <v>17</v>
      </c>
      <c r="S21" s="4">
        <v>5</v>
      </c>
      <c r="T21" s="4">
        <v>5</v>
      </c>
      <c r="U21" s="4">
        <v>1</v>
      </c>
      <c r="AE21" s="4">
        <v>6</v>
      </c>
      <c r="AF21" s="4">
        <v>6</v>
      </c>
      <c r="AG21" s="4">
        <v>1</v>
      </c>
      <c r="AH21" s="4">
        <v>5</v>
      </c>
      <c r="AI21" s="4">
        <v>5</v>
      </c>
      <c r="AJ21" s="4">
        <v>1</v>
      </c>
      <c r="AN21" s="4">
        <v>1</v>
      </c>
      <c r="AO21" s="4">
        <v>1</v>
      </c>
      <c r="AP21" s="4">
        <v>1</v>
      </c>
      <c r="AQ21" s="4">
        <v>4</v>
      </c>
      <c r="AR21" s="4">
        <v>4</v>
      </c>
      <c r="AS21" s="4">
        <v>1</v>
      </c>
      <c r="AT21" s="4">
        <v>2</v>
      </c>
      <c r="AU21" s="4">
        <v>2</v>
      </c>
      <c r="AV21" s="4">
        <v>1</v>
      </c>
      <c r="AW21" s="4">
        <v>5</v>
      </c>
      <c r="AX21" s="4">
        <v>5</v>
      </c>
      <c r="AY21" s="4">
        <v>1</v>
      </c>
      <c r="AZ21" s="4">
        <v>4</v>
      </c>
      <c r="BA21" s="4">
        <v>4</v>
      </c>
      <c r="BB21" s="4">
        <v>1</v>
      </c>
    </row>
    <row r="22" spans="1:93" x14ac:dyDescent="0.25">
      <c r="A22" s="5" t="s">
        <v>53</v>
      </c>
      <c r="B22" s="17">
        <v>0.98046398046398053</v>
      </c>
      <c r="C22" s="6">
        <f>AVERAGE(B18:B22)</f>
        <v>0.91809171384171362</v>
      </c>
      <c r="D22" s="5" t="s">
        <v>70</v>
      </c>
      <c r="E22" s="18">
        <v>0.9285714285714286</v>
      </c>
      <c r="F22" s="6"/>
      <c r="G22" s="6"/>
      <c r="I22" s="4" t="s">
        <v>18</v>
      </c>
      <c r="S22" s="4">
        <v>4</v>
      </c>
      <c r="T22" s="4">
        <v>4</v>
      </c>
      <c r="U22" s="4">
        <v>1</v>
      </c>
      <c r="AE22" s="4">
        <v>3</v>
      </c>
      <c r="AF22" s="4">
        <v>3</v>
      </c>
      <c r="AG22" s="4">
        <v>1</v>
      </c>
      <c r="AH22" s="4">
        <v>4</v>
      </c>
      <c r="AI22" s="4">
        <v>4</v>
      </c>
      <c r="AJ22" s="4">
        <v>1</v>
      </c>
      <c r="AN22" s="4">
        <v>2</v>
      </c>
      <c r="AO22" s="4">
        <v>2</v>
      </c>
      <c r="AP22" s="4">
        <v>1</v>
      </c>
      <c r="AQ22" s="4">
        <v>1</v>
      </c>
      <c r="AR22" s="4">
        <v>1</v>
      </c>
      <c r="AS22" s="4">
        <v>1</v>
      </c>
      <c r="AT22" s="4">
        <v>6</v>
      </c>
      <c r="AU22" s="4">
        <v>7</v>
      </c>
      <c r="AV22" s="4">
        <v>0.8571428571428571</v>
      </c>
      <c r="AW22" s="4">
        <v>1</v>
      </c>
      <c r="AX22" s="4">
        <v>1</v>
      </c>
      <c r="AY22" s="4">
        <v>1</v>
      </c>
      <c r="AZ22" s="4">
        <v>2</v>
      </c>
      <c r="BA22" s="4">
        <v>2</v>
      </c>
      <c r="BB22" s="4">
        <v>1</v>
      </c>
    </row>
    <row r="23" spans="1:93" x14ac:dyDescent="0.25">
      <c r="A23" s="5" t="s">
        <v>27</v>
      </c>
      <c r="B23" s="18">
        <v>1</v>
      </c>
      <c r="C23" s="6"/>
      <c r="D23" s="5" t="s">
        <v>82</v>
      </c>
      <c r="E23" s="18">
        <v>0.95238095238095244</v>
      </c>
      <c r="F23" s="6"/>
      <c r="G23" s="6"/>
      <c r="AE23" s="4">
        <v>4</v>
      </c>
      <c r="AF23" s="4">
        <v>4</v>
      </c>
      <c r="AG23" s="4">
        <v>1</v>
      </c>
      <c r="AN23" s="4">
        <v>2</v>
      </c>
      <c r="AO23" s="4">
        <v>2</v>
      </c>
      <c r="AP23" s="4">
        <v>1</v>
      </c>
      <c r="AQ23" s="4">
        <v>1</v>
      </c>
      <c r="AR23" s="4">
        <v>1</v>
      </c>
      <c r="AS23" s="4">
        <v>1</v>
      </c>
      <c r="AT23" s="4">
        <v>2</v>
      </c>
      <c r="AU23" s="4">
        <v>2</v>
      </c>
      <c r="AV23" s="4">
        <v>1</v>
      </c>
      <c r="AW23" s="4">
        <v>2</v>
      </c>
      <c r="AX23" s="4">
        <v>2</v>
      </c>
      <c r="AY23" s="4">
        <v>1</v>
      </c>
      <c r="AZ23" s="4">
        <v>2</v>
      </c>
      <c r="BA23" s="4">
        <v>2</v>
      </c>
      <c r="BB23" s="4">
        <v>1</v>
      </c>
    </row>
    <row r="24" spans="1:93" ht="13.5" customHeight="1" x14ac:dyDescent="0.25">
      <c r="A24" s="5" t="s">
        <v>28</v>
      </c>
      <c r="B24" s="18">
        <v>0.97499999999999998</v>
      </c>
      <c r="C24" s="6"/>
      <c r="D24" s="5" t="s">
        <v>83</v>
      </c>
      <c r="E24" s="18">
        <v>0.98524305555555558</v>
      </c>
      <c r="F24" s="6"/>
      <c r="G24" s="6"/>
      <c r="AN24" s="4">
        <v>3</v>
      </c>
      <c r="AO24" s="4">
        <v>3</v>
      </c>
      <c r="AP24" s="4">
        <v>1</v>
      </c>
      <c r="AQ24" s="4">
        <v>13</v>
      </c>
      <c r="AR24" s="4">
        <v>13</v>
      </c>
      <c r="AS24" s="4">
        <v>1</v>
      </c>
      <c r="AT24" s="4">
        <v>2</v>
      </c>
      <c r="AU24" s="4">
        <v>3</v>
      </c>
      <c r="AV24" s="4">
        <v>0.66666666666666663</v>
      </c>
      <c r="AZ24" s="4">
        <v>1</v>
      </c>
      <c r="BA24" s="4">
        <v>1</v>
      </c>
      <c r="BB24" s="4">
        <v>1</v>
      </c>
      <c r="BU24" s="4">
        <v>4</v>
      </c>
      <c r="BV24" s="4">
        <v>4</v>
      </c>
      <c r="BW24" s="4">
        <v>1</v>
      </c>
      <c r="CD24" s="4">
        <v>4</v>
      </c>
      <c r="CE24" s="4">
        <v>4</v>
      </c>
      <c r="CF24" s="4">
        <v>1</v>
      </c>
      <c r="CG24" s="4">
        <v>3</v>
      </c>
      <c r="CH24" s="4">
        <v>3</v>
      </c>
      <c r="CI24" s="4">
        <v>1</v>
      </c>
      <c r="CJ24" s="4">
        <v>1</v>
      </c>
      <c r="CK24" s="4">
        <v>1</v>
      </c>
      <c r="CL24" s="4">
        <v>1</v>
      </c>
      <c r="CM24" s="4">
        <v>3</v>
      </c>
      <c r="CN24" s="4">
        <v>3</v>
      </c>
      <c r="CO24" s="4">
        <v>1</v>
      </c>
    </row>
    <row r="25" spans="1:93" ht="13.5" customHeight="1" x14ac:dyDescent="0.25">
      <c r="A25" s="5" t="s">
        <v>29</v>
      </c>
      <c r="B25" s="18">
        <v>0.96041666666666659</v>
      </c>
      <c r="C25" s="6"/>
      <c r="D25" s="5" t="s">
        <v>84</v>
      </c>
      <c r="E25" s="18">
        <v>1</v>
      </c>
      <c r="F25" s="6"/>
      <c r="G25" s="6"/>
      <c r="I25" s="6" t="s">
        <v>22</v>
      </c>
      <c r="J25" s="6"/>
      <c r="K25" s="6"/>
      <c r="L25" s="6">
        <f>AVERAGE(L8:L24)</f>
        <v>0.89537037037037026</v>
      </c>
      <c r="M25" s="6"/>
      <c r="N25" s="6"/>
      <c r="O25" s="6">
        <f>AVERAGE(O8:O24)</f>
        <v>0.93530543530543531</v>
      </c>
      <c r="P25" s="6"/>
      <c r="Q25" s="6"/>
      <c r="R25" s="6">
        <f>AVERAGE(R8:R24)</f>
        <v>0.90439814814814812</v>
      </c>
      <c r="S25" s="6"/>
      <c r="T25" s="6"/>
      <c r="U25" s="6">
        <f>AVERAGE(U8:U24)</f>
        <v>0.87492063492063477</v>
      </c>
      <c r="V25" s="6"/>
      <c r="W25" s="6"/>
      <c r="X25" s="6">
        <f>AVERAGE(X8:X24)</f>
        <v>0.98046398046398053</v>
      </c>
      <c r="Y25" s="6"/>
      <c r="Z25" s="6"/>
      <c r="AA25" s="6">
        <f>AVERAGE(AA8:AA24)</f>
        <v>1</v>
      </c>
      <c r="AB25" s="6"/>
      <c r="AC25" s="6"/>
      <c r="AD25" s="6">
        <f>AVERAGE(AD8:AD24)</f>
        <v>0.97499999999999998</v>
      </c>
      <c r="AE25" s="6"/>
      <c r="AF25" s="6"/>
      <c r="AG25" s="6">
        <f>AVERAGE(AG8:AG24)</f>
        <v>0.96041666666666659</v>
      </c>
      <c r="AH25" s="6"/>
      <c r="AI25" s="6"/>
      <c r="AJ25" s="6">
        <f>AVERAGE(AJ8:AJ24)</f>
        <v>0.97333333333333338</v>
      </c>
      <c r="AK25" s="6"/>
      <c r="AL25" s="6"/>
      <c r="AM25" s="6">
        <f>AVERAGE(AM8:AM24)</f>
        <v>0.95370370370370372</v>
      </c>
      <c r="AN25" s="6"/>
      <c r="AO25" s="6"/>
      <c r="AP25" s="6">
        <f>AVERAGE(AP8:AP24)</f>
        <v>0.98529411764705888</v>
      </c>
      <c r="AQ25" s="6"/>
      <c r="AR25" s="6"/>
      <c r="AS25" s="6">
        <f>AVERAGE(AS8:AS24)</f>
        <v>1</v>
      </c>
      <c r="AT25" s="6"/>
      <c r="AU25" s="6"/>
      <c r="AV25" s="6">
        <f>AVERAGE(AV8:AV24)</f>
        <v>0.96022408963585448</v>
      </c>
      <c r="AW25" s="6"/>
      <c r="AX25" s="6"/>
      <c r="AY25" s="6">
        <f>AVERAGE(AY8:AY24)</f>
        <v>0.9770833333333333</v>
      </c>
      <c r="AZ25" s="6"/>
      <c r="BA25" s="6"/>
      <c r="BB25" s="6">
        <f>AVERAGE(BB8:BB24)</f>
        <v>0.97058823529411764</v>
      </c>
    </row>
    <row r="26" spans="1:93" ht="13.5" customHeight="1" x14ac:dyDescent="0.25">
      <c r="A26" s="5" t="s">
        <v>57</v>
      </c>
      <c r="B26" s="18">
        <v>0.97333333333333338</v>
      </c>
      <c r="C26" s="6"/>
      <c r="D26" s="5" t="s">
        <v>85</v>
      </c>
      <c r="E26" s="18">
        <v>1</v>
      </c>
      <c r="F26" s="6">
        <f>AVERAGE(E22:E26)</f>
        <v>0.97323908730158737</v>
      </c>
      <c r="G26" s="6"/>
    </row>
    <row r="27" spans="1:93" x14ac:dyDescent="0.25">
      <c r="A27" s="5" t="s">
        <v>58</v>
      </c>
      <c r="B27" s="18">
        <v>0.95370370370370372</v>
      </c>
      <c r="C27" s="6">
        <f>AVERAGE(B23:B27)</f>
        <v>0.97249074074074071</v>
      </c>
      <c r="D27" s="5" t="s">
        <v>75</v>
      </c>
      <c r="E27" s="19">
        <v>0.953125</v>
      </c>
      <c r="F27" s="6"/>
      <c r="G27" s="6"/>
      <c r="J27" s="4">
        <f>SUM(J8:J24)</f>
        <v>41</v>
      </c>
      <c r="K27" s="4">
        <f t="shared" ref="K27:BB27" si="0">SUM(K8:K24)</f>
        <v>45</v>
      </c>
      <c r="L27" s="4">
        <f t="shared" si="0"/>
        <v>5.3722222222222218</v>
      </c>
      <c r="M27" s="4">
        <f t="shared" si="0"/>
        <v>53</v>
      </c>
      <c r="N27" s="4">
        <f t="shared" si="0"/>
        <v>58</v>
      </c>
      <c r="O27" s="4">
        <f t="shared" si="0"/>
        <v>8.4177489177489182</v>
      </c>
      <c r="P27" s="4">
        <f t="shared" si="0"/>
        <v>48</v>
      </c>
      <c r="Q27" s="4">
        <f t="shared" si="0"/>
        <v>57</v>
      </c>
      <c r="R27" s="4">
        <f t="shared" si="0"/>
        <v>10.852777777777778</v>
      </c>
      <c r="S27" s="4">
        <f t="shared" si="0"/>
        <v>50</v>
      </c>
      <c r="T27" s="4">
        <f t="shared" si="0"/>
        <v>58</v>
      </c>
      <c r="U27" s="4">
        <f t="shared" si="0"/>
        <v>13.123809523809522</v>
      </c>
      <c r="V27" s="4">
        <f t="shared" si="0"/>
        <v>69</v>
      </c>
      <c r="W27" s="4">
        <f t="shared" si="0"/>
        <v>71</v>
      </c>
      <c r="X27" s="4">
        <f t="shared" si="0"/>
        <v>12.746031746031747</v>
      </c>
      <c r="Y27" s="4">
        <f t="shared" si="0"/>
        <v>17</v>
      </c>
      <c r="Z27" s="4">
        <f t="shared" si="0"/>
        <v>17</v>
      </c>
      <c r="AA27" s="4">
        <f t="shared" si="0"/>
        <v>7</v>
      </c>
      <c r="AB27" s="4">
        <f t="shared" si="0"/>
        <v>46</v>
      </c>
      <c r="AC27" s="4">
        <f t="shared" si="0"/>
        <v>47</v>
      </c>
      <c r="AD27" s="4">
        <f t="shared" si="0"/>
        <v>7.8</v>
      </c>
      <c r="AE27" s="4">
        <f t="shared" si="0"/>
        <v>69</v>
      </c>
      <c r="AF27" s="4">
        <f t="shared" si="0"/>
        <v>72</v>
      </c>
      <c r="AG27" s="4">
        <f t="shared" si="0"/>
        <v>15.366666666666665</v>
      </c>
      <c r="AH27" s="4">
        <f t="shared" si="0"/>
        <v>65</v>
      </c>
      <c r="AI27" s="4">
        <f t="shared" si="0"/>
        <v>67</v>
      </c>
      <c r="AJ27" s="4">
        <f t="shared" si="0"/>
        <v>14.600000000000001</v>
      </c>
      <c r="AK27" s="4">
        <f t="shared" si="0"/>
        <v>61</v>
      </c>
      <c r="AL27" s="4">
        <f t="shared" si="0"/>
        <v>64</v>
      </c>
      <c r="AM27" s="4">
        <f t="shared" si="0"/>
        <v>8.5833333333333339</v>
      </c>
      <c r="AN27" s="4">
        <f t="shared" si="0"/>
        <v>53</v>
      </c>
      <c r="AO27" s="4">
        <f t="shared" si="0"/>
        <v>54</v>
      </c>
      <c r="AP27" s="4">
        <f t="shared" si="0"/>
        <v>16.75</v>
      </c>
      <c r="AQ27" s="4">
        <f t="shared" si="0"/>
        <v>55</v>
      </c>
      <c r="AR27" s="4">
        <f t="shared" si="0"/>
        <v>55</v>
      </c>
      <c r="AS27" s="4">
        <f t="shared" si="0"/>
        <v>17</v>
      </c>
      <c r="AT27" s="4">
        <f t="shared" si="0"/>
        <v>55</v>
      </c>
      <c r="AU27" s="4">
        <f t="shared" si="0"/>
        <v>58</v>
      </c>
      <c r="AV27" s="4">
        <f t="shared" si="0"/>
        <v>16.323809523809526</v>
      </c>
      <c r="AW27" s="4">
        <f t="shared" si="0"/>
        <v>66</v>
      </c>
      <c r="AX27" s="4">
        <f t="shared" si="0"/>
        <v>68</v>
      </c>
      <c r="AY27" s="4">
        <f t="shared" si="0"/>
        <v>15.633333333333333</v>
      </c>
      <c r="AZ27" s="4">
        <f t="shared" si="0"/>
        <v>48</v>
      </c>
      <c r="BA27" s="4">
        <f t="shared" si="0"/>
        <v>50</v>
      </c>
      <c r="BB27" s="4">
        <f t="shared" si="0"/>
        <v>16.5</v>
      </c>
    </row>
    <row r="28" spans="1:93" x14ac:dyDescent="0.25">
      <c r="A28" s="5" t="s">
        <v>30</v>
      </c>
      <c r="B28" s="19">
        <v>0.98529411764705888</v>
      </c>
      <c r="C28" s="6"/>
      <c r="D28" s="5" t="s">
        <v>86</v>
      </c>
      <c r="E28" s="19">
        <v>0.94791666666666663</v>
      </c>
      <c r="F28" s="6"/>
      <c r="G28" s="6"/>
    </row>
    <row r="29" spans="1:93" ht="14.5" x14ac:dyDescent="0.3">
      <c r="A29" s="5" t="s">
        <v>31</v>
      </c>
      <c r="B29" s="19">
        <v>1</v>
      </c>
      <c r="C29" s="6"/>
      <c r="D29" s="5" t="s">
        <v>87</v>
      </c>
      <c r="E29" s="19">
        <v>0.94880952380952377</v>
      </c>
      <c r="F29" s="6"/>
      <c r="G29" s="6"/>
      <c r="J29" s="23" t="s">
        <v>66</v>
      </c>
      <c r="K29" s="23"/>
      <c r="L29" s="23"/>
      <c r="M29" s="23" t="s">
        <v>67</v>
      </c>
      <c r="N29" s="23"/>
      <c r="O29" s="23"/>
      <c r="P29" s="23" t="s">
        <v>68</v>
      </c>
      <c r="Q29" s="23"/>
      <c r="R29" s="23"/>
      <c r="S29" s="23" t="s">
        <v>69</v>
      </c>
      <c r="T29" s="23"/>
      <c r="U29" s="23"/>
      <c r="V29" s="23" t="s">
        <v>70</v>
      </c>
      <c r="W29" s="23"/>
      <c r="X29" s="23"/>
      <c r="Y29" s="23" t="s">
        <v>71</v>
      </c>
      <c r="Z29" s="23"/>
      <c r="AA29" s="23"/>
      <c r="AB29" s="23" t="s">
        <v>72</v>
      </c>
      <c r="AC29" s="23"/>
      <c r="AD29" s="23"/>
      <c r="AE29" s="23" t="s">
        <v>73</v>
      </c>
      <c r="AF29" s="23"/>
      <c r="AG29" s="23"/>
      <c r="AH29" s="23" t="s">
        <v>74</v>
      </c>
      <c r="AI29" s="23"/>
      <c r="AJ29" s="23"/>
      <c r="AK29" s="23" t="s">
        <v>75</v>
      </c>
      <c r="AL29" s="23"/>
      <c r="AM29" s="23"/>
      <c r="AN29" s="23" t="s">
        <v>76</v>
      </c>
      <c r="AO29" s="23"/>
      <c r="AP29" s="23"/>
      <c r="AQ29" s="23" t="s">
        <v>77</v>
      </c>
      <c r="AR29" s="23"/>
      <c r="AS29" s="23"/>
      <c r="AT29" s="23" t="s">
        <v>78</v>
      </c>
      <c r="AU29" s="23"/>
      <c r="AV29" s="23"/>
    </row>
    <row r="30" spans="1:93" ht="24.5" x14ac:dyDescent="0.25">
      <c r="A30" s="5" t="s">
        <v>32</v>
      </c>
      <c r="B30" s="19">
        <v>0.96022408963585448</v>
      </c>
      <c r="C30" s="6"/>
      <c r="D30" s="5" t="s">
        <v>88</v>
      </c>
      <c r="E30" s="19">
        <v>0.97916666666666663</v>
      </c>
      <c r="F30" s="6">
        <f>AVERAGE(E27:E30)</f>
        <v>0.95725446428571426</v>
      </c>
      <c r="G30" s="6"/>
      <c r="J30" s="13" t="s">
        <v>46</v>
      </c>
      <c r="K30" s="13" t="s">
        <v>47</v>
      </c>
      <c r="L30" s="14" t="s">
        <v>49</v>
      </c>
      <c r="M30" s="13" t="s">
        <v>46</v>
      </c>
      <c r="N30" s="13" t="s">
        <v>47</v>
      </c>
      <c r="O30" s="14" t="s">
        <v>49</v>
      </c>
      <c r="P30" s="13" t="s">
        <v>46</v>
      </c>
      <c r="Q30" s="13" t="s">
        <v>47</v>
      </c>
      <c r="R30" s="14" t="s">
        <v>49</v>
      </c>
      <c r="S30" s="13" t="s">
        <v>46</v>
      </c>
      <c r="T30" s="13" t="s">
        <v>47</v>
      </c>
      <c r="U30" s="14" t="s">
        <v>49</v>
      </c>
      <c r="V30" s="13" t="s">
        <v>46</v>
      </c>
      <c r="W30" s="13" t="s">
        <v>47</v>
      </c>
      <c r="X30" s="14" t="s">
        <v>49</v>
      </c>
      <c r="Y30" s="13" t="s">
        <v>46</v>
      </c>
      <c r="Z30" s="13" t="s">
        <v>47</v>
      </c>
      <c r="AA30" s="14" t="s">
        <v>49</v>
      </c>
      <c r="AB30" s="13" t="s">
        <v>46</v>
      </c>
      <c r="AC30" s="13" t="s">
        <v>47</v>
      </c>
      <c r="AD30" s="14" t="s">
        <v>49</v>
      </c>
      <c r="AE30" s="13" t="s">
        <v>46</v>
      </c>
      <c r="AF30" s="13" t="s">
        <v>47</v>
      </c>
      <c r="AG30" s="14" t="s">
        <v>49</v>
      </c>
      <c r="AH30" s="13" t="s">
        <v>46</v>
      </c>
      <c r="AI30" s="13" t="s">
        <v>47</v>
      </c>
      <c r="AJ30" s="14" t="s">
        <v>49</v>
      </c>
      <c r="AK30" s="13" t="s">
        <v>46</v>
      </c>
      <c r="AL30" s="13" t="s">
        <v>47</v>
      </c>
      <c r="AM30" s="14" t="s">
        <v>49</v>
      </c>
      <c r="AN30" s="13" t="s">
        <v>46</v>
      </c>
      <c r="AO30" s="13" t="s">
        <v>47</v>
      </c>
      <c r="AP30" s="14" t="s">
        <v>49</v>
      </c>
      <c r="AQ30" s="13" t="s">
        <v>46</v>
      </c>
      <c r="AR30" s="13" t="s">
        <v>47</v>
      </c>
      <c r="AS30" s="14" t="s">
        <v>49</v>
      </c>
      <c r="AT30" s="13" t="s">
        <v>46</v>
      </c>
      <c r="AU30" s="13" t="s">
        <v>47</v>
      </c>
      <c r="AV30" s="14" t="s">
        <v>49</v>
      </c>
    </row>
    <row r="31" spans="1:93" x14ac:dyDescent="0.25">
      <c r="A31" s="5" t="s">
        <v>62</v>
      </c>
      <c r="B31" s="19">
        <v>0.9770833333333333</v>
      </c>
      <c r="C31" s="6"/>
      <c r="I31" s="4" t="s">
        <v>4</v>
      </c>
      <c r="J31" s="4">
        <v>1</v>
      </c>
      <c r="K31" s="4">
        <v>1</v>
      </c>
      <c r="L31" s="4">
        <v>1</v>
      </c>
      <c r="M31" s="4">
        <v>4</v>
      </c>
      <c r="N31" s="4">
        <v>4</v>
      </c>
      <c r="O31" s="4">
        <v>1</v>
      </c>
      <c r="P31" s="4">
        <v>4</v>
      </c>
      <c r="Q31" s="4">
        <v>4</v>
      </c>
      <c r="R31" s="4">
        <v>1</v>
      </c>
      <c r="S31" s="4">
        <v>3</v>
      </c>
      <c r="T31" s="4">
        <v>3</v>
      </c>
      <c r="U31" s="4">
        <v>1</v>
      </c>
      <c r="V31" s="4">
        <v>5</v>
      </c>
      <c r="W31" s="4">
        <v>5</v>
      </c>
      <c r="X31" s="4">
        <v>1</v>
      </c>
      <c r="Y31" s="4">
        <v>4</v>
      </c>
      <c r="Z31" s="4">
        <v>4</v>
      </c>
      <c r="AA31" s="4">
        <v>1</v>
      </c>
      <c r="AB31" s="4">
        <v>7</v>
      </c>
      <c r="AC31" s="4">
        <v>7</v>
      </c>
      <c r="AD31" s="4">
        <v>1</v>
      </c>
      <c r="AE31" s="4">
        <v>3</v>
      </c>
      <c r="AF31" s="4">
        <v>3</v>
      </c>
      <c r="AG31" s="4">
        <v>1</v>
      </c>
      <c r="AH31" s="4">
        <v>3</v>
      </c>
      <c r="AI31" s="4">
        <v>3</v>
      </c>
      <c r="AJ31" s="4">
        <v>1</v>
      </c>
      <c r="AK31" s="4">
        <v>2</v>
      </c>
      <c r="AL31" s="4">
        <v>2</v>
      </c>
      <c r="AM31" s="4">
        <v>1</v>
      </c>
      <c r="AN31" s="4">
        <v>1</v>
      </c>
      <c r="AO31" s="4">
        <v>1</v>
      </c>
      <c r="AP31" s="4">
        <v>1</v>
      </c>
      <c r="AQ31" s="4">
        <v>3</v>
      </c>
      <c r="AR31" s="4">
        <v>3</v>
      </c>
      <c r="AS31" s="4">
        <v>1</v>
      </c>
      <c r="AT31" s="4">
        <v>5</v>
      </c>
      <c r="AU31" s="4">
        <v>5</v>
      </c>
      <c r="AV31" s="4">
        <v>1</v>
      </c>
    </row>
    <row r="32" spans="1:93" x14ac:dyDescent="0.25">
      <c r="A32" s="5" t="s">
        <v>64</v>
      </c>
      <c r="B32" s="19">
        <v>0.97058823529411764</v>
      </c>
      <c r="C32" s="6">
        <f>AVERAGE(B28:B32)</f>
        <v>0.97863795518207275</v>
      </c>
      <c r="I32" s="4" t="s">
        <v>6</v>
      </c>
      <c r="J32" s="4">
        <v>3</v>
      </c>
      <c r="K32" s="4">
        <v>4</v>
      </c>
      <c r="L32" s="4">
        <v>0.75</v>
      </c>
      <c r="M32" s="4">
        <v>2</v>
      </c>
      <c r="N32" s="4">
        <v>2</v>
      </c>
      <c r="O32" s="4">
        <v>1</v>
      </c>
      <c r="P32" s="4">
        <v>3</v>
      </c>
      <c r="Q32" s="4">
        <v>3</v>
      </c>
      <c r="R32" s="4">
        <v>1</v>
      </c>
      <c r="S32" s="4">
        <v>2</v>
      </c>
      <c r="T32" s="4">
        <v>3</v>
      </c>
      <c r="U32" s="4">
        <v>0.66666666666666663</v>
      </c>
      <c r="V32" s="4">
        <v>5</v>
      </c>
      <c r="W32" s="4">
        <v>5</v>
      </c>
      <c r="X32" s="4">
        <v>1</v>
      </c>
      <c r="Y32" s="4">
        <v>5</v>
      </c>
      <c r="Z32" s="4">
        <v>5</v>
      </c>
      <c r="AA32" s="4">
        <v>1</v>
      </c>
      <c r="AB32" s="4">
        <v>1</v>
      </c>
      <c r="AC32" s="4">
        <v>1</v>
      </c>
      <c r="AD32" s="4">
        <v>1</v>
      </c>
      <c r="AE32" s="4">
        <v>6</v>
      </c>
      <c r="AF32" s="4">
        <v>6</v>
      </c>
      <c r="AG32" s="4">
        <v>1</v>
      </c>
      <c r="AH32" s="4">
        <v>4</v>
      </c>
      <c r="AI32" s="4">
        <v>4</v>
      </c>
      <c r="AJ32" s="4">
        <v>1</v>
      </c>
      <c r="AK32" s="4">
        <v>3</v>
      </c>
      <c r="AL32" s="4">
        <v>3</v>
      </c>
      <c r="AM32" s="4">
        <v>1</v>
      </c>
      <c r="AN32" s="4">
        <v>1</v>
      </c>
      <c r="AO32" s="4">
        <v>1</v>
      </c>
      <c r="AP32" s="4">
        <v>1</v>
      </c>
      <c r="AQ32" s="4">
        <v>7</v>
      </c>
      <c r="AR32" s="4">
        <v>7</v>
      </c>
      <c r="AS32" s="4">
        <v>1</v>
      </c>
      <c r="AT32" s="4">
        <v>2</v>
      </c>
      <c r="AU32" s="4">
        <v>3</v>
      </c>
      <c r="AV32" s="4">
        <v>0.66666666666666663</v>
      </c>
    </row>
    <row r="33" spans="9:48" x14ac:dyDescent="0.25">
      <c r="I33" s="4" t="s">
        <v>5</v>
      </c>
      <c r="J33" s="4">
        <v>1</v>
      </c>
      <c r="K33" s="4">
        <v>1</v>
      </c>
      <c r="L33" s="4">
        <v>1</v>
      </c>
      <c r="M33" s="4">
        <v>4</v>
      </c>
      <c r="N33" s="4">
        <v>4</v>
      </c>
      <c r="O33" s="4">
        <v>1</v>
      </c>
      <c r="P33" s="4">
        <v>5</v>
      </c>
      <c r="Q33" s="4">
        <v>5</v>
      </c>
      <c r="R33" s="4">
        <v>1</v>
      </c>
      <c r="S33" s="4">
        <v>7</v>
      </c>
      <c r="T33" s="4">
        <v>7</v>
      </c>
      <c r="U33" s="4">
        <v>1</v>
      </c>
      <c r="V33" s="4">
        <v>10</v>
      </c>
      <c r="W33" s="4">
        <v>10</v>
      </c>
      <c r="X33" s="4">
        <v>1</v>
      </c>
      <c r="Y33" s="4">
        <v>5</v>
      </c>
      <c r="Z33" s="4">
        <v>6</v>
      </c>
      <c r="AA33" s="4">
        <v>0.83333333333333337</v>
      </c>
      <c r="AB33" s="4">
        <v>4</v>
      </c>
      <c r="AC33" s="4">
        <v>4</v>
      </c>
      <c r="AD33" s="4">
        <v>1</v>
      </c>
      <c r="AE33" s="4">
        <v>3</v>
      </c>
      <c r="AF33" s="4">
        <v>3</v>
      </c>
      <c r="AG33" s="4">
        <v>1</v>
      </c>
      <c r="AH33" s="4">
        <v>4</v>
      </c>
      <c r="AI33" s="4">
        <v>4</v>
      </c>
      <c r="AJ33" s="4">
        <v>1</v>
      </c>
      <c r="AK33" s="4">
        <v>3</v>
      </c>
      <c r="AL33" s="4">
        <v>3</v>
      </c>
      <c r="AM33" s="4">
        <v>1</v>
      </c>
      <c r="AN33" s="4">
        <v>2</v>
      </c>
      <c r="AO33" s="4">
        <v>2</v>
      </c>
      <c r="AP33" s="4">
        <v>1</v>
      </c>
      <c r="AQ33" s="4">
        <v>4</v>
      </c>
      <c r="AR33" s="4">
        <v>4</v>
      </c>
      <c r="AS33" s="4">
        <v>1</v>
      </c>
      <c r="AT33" s="4">
        <v>1</v>
      </c>
      <c r="AU33" s="4">
        <v>1</v>
      </c>
      <c r="AV33" s="4">
        <v>1</v>
      </c>
    </row>
    <row r="34" spans="9:48" x14ac:dyDescent="0.25">
      <c r="I34" s="4" t="s">
        <v>8</v>
      </c>
      <c r="J34" s="4">
        <v>3</v>
      </c>
      <c r="K34" s="4">
        <v>3</v>
      </c>
      <c r="L34" s="4">
        <v>1</v>
      </c>
      <c r="M34" s="4">
        <v>2</v>
      </c>
      <c r="N34" s="4">
        <v>2</v>
      </c>
      <c r="O34" s="4">
        <v>1</v>
      </c>
      <c r="P34" s="4">
        <v>3</v>
      </c>
      <c r="Q34" s="4">
        <v>3</v>
      </c>
      <c r="R34" s="4">
        <v>1</v>
      </c>
      <c r="S34" s="4">
        <v>7</v>
      </c>
      <c r="T34" s="4">
        <v>7</v>
      </c>
      <c r="U34" s="4">
        <v>1</v>
      </c>
      <c r="V34" s="4">
        <v>4</v>
      </c>
      <c r="W34" s="4">
        <v>4</v>
      </c>
      <c r="X34" s="4">
        <v>1</v>
      </c>
      <c r="Y34" s="4">
        <v>3</v>
      </c>
      <c r="Z34" s="4">
        <v>3</v>
      </c>
      <c r="AA34" s="4">
        <v>1</v>
      </c>
      <c r="AB34" s="4">
        <v>7</v>
      </c>
      <c r="AC34" s="4">
        <v>8</v>
      </c>
      <c r="AD34" s="4">
        <v>0.875</v>
      </c>
      <c r="AE34" s="4">
        <v>6</v>
      </c>
      <c r="AF34" s="4">
        <v>6</v>
      </c>
      <c r="AG34" s="4">
        <v>1</v>
      </c>
      <c r="AH34" s="4">
        <v>8</v>
      </c>
      <c r="AI34" s="4">
        <v>8</v>
      </c>
      <c r="AJ34" s="4">
        <v>1</v>
      </c>
      <c r="AK34" s="4">
        <v>2</v>
      </c>
      <c r="AL34" s="4">
        <v>2</v>
      </c>
      <c r="AM34" s="4">
        <v>1</v>
      </c>
      <c r="AN34" s="4">
        <v>4</v>
      </c>
      <c r="AO34" s="4">
        <v>4</v>
      </c>
      <c r="AP34" s="4">
        <v>1</v>
      </c>
      <c r="AQ34" s="4">
        <v>4</v>
      </c>
      <c r="AR34" s="4">
        <v>4</v>
      </c>
      <c r="AS34" s="4">
        <v>1</v>
      </c>
      <c r="AT34" s="4">
        <v>2</v>
      </c>
      <c r="AU34" s="4">
        <v>2</v>
      </c>
      <c r="AV34" s="4">
        <v>1</v>
      </c>
    </row>
    <row r="35" spans="9:48" x14ac:dyDescent="0.25">
      <c r="I35" s="4" t="s">
        <v>7</v>
      </c>
      <c r="J35" s="4">
        <v>8</v>
      </c>
      <c r="K35" s="4">
        <v>8</v>
      </c>
      <c r="L35" s="4">
        <v>1</v>
      </c>
      <c r="M35" s="4">
        <v>5</v>
      </c>
      <c r="N35" s="4">
        <v>5</v>
      </c>
      <c r="O35" s="4">
        <v>1</v>
      </c>
      <c r="P35" s="4">
        <v>2</v>
      </c>
      <c r="Q35" s="4">
        <v>2</v>
      </c>
      <c r="R35" s="4">
        <v>1</v>
      </c>
      <c r="S35" s="4">
        <v>5</v>
      </c>
      <c r="T35" s="4">
        <v>5</v>
      </c>
      <c r="U35" s="4">
        <v>1</v>
      </c>
      <c r="V35" s="4">
        <v>3</v>
      </c>
      <c r="W35" s="4">
        <v>3</v>
      </c>
      <c r="X35" s="4">
        <v>1</v>
      </c>
      <c r="Y35" s="4">
        <v>7</v>
      </c>
      <c r="Z35" s="4">
        <v>7</v>
      </c>
      <c r="AA35" s="4">
        <v>1</v>
      </c>
      <c r="AB35" s="4">
        <v>13</v>
      </c>
      <c r="AC35" s="4">
        <v>13</v>
      </c>
      <c r="AD35" s="4">
        <v>1</v>
      </c>
      <c r="AE35" s="4">
        <v>7</v>
      </c>
      <c r="AF35" s="4">
        <v>7</v>
      </c>
      <c r="AG35" s="4">
        <v>1</v>
      </c>
      <c r="AH35" s="4">
        <v>3</v>
      </c>
      <c r="AI35" s="4">
        <v>3</v>
      </c>
      <c r="AJ35" s="4">
        <v>1</v>
      </c>
      <c r="AK35" s="4">
        <v>2</v>
      </c>
      <c r="AL35" s="4">
        <v>2</v>
      </c>
      <c r="AM35" s="4">
        <v>1</v>
      </c>
      <c r="AN35" s="4">
        <v>2</v>
      </c>
      <c r="AO35" s="4">
        <v>2</v>
      </c>
      <c r="AP35" s="4">
        <v>1</v>
      </c>
      <c r="AQ35" s="4">
        <v>1</v>
      </c>
      <c r="AR35" s="4">
        <v>1</v>
      </c>
      <c r="AS35" s="4">
        <v>1</v>
      </c>
      <c r="AT35" s="4">
        <v>2</v>
      </c>
      <c r="AU35" s="4">
        <v>2</v>
      </c>
      <c r="AV35" s="4">
        <v>1</v>
      </c>
    </row>
    <row r="36" spans="9:48" x14ac:dyDescent="0.25">
      <c r="I36" s="4" t="s">
        <v>10</v>
      </c>
      <c r="J36" s="4">
        <v>3</v>
      </c>
      <c r="K36" s="4">
        <v>3</v>
      </c>
      <c r="L36" s="4">
        <v>1</v>
      </c>
      <c r="M36" s="4">
        <v>4</v>
      </c>
      <c r="N36" s="4">
        <v>4</v>
      </c>
      <c r="O36" s="4">
        <v>1</v>
      </c>
      <c r="P36" s="4">
        <v>4</v>
      </c>
      <c r="Q36" s="4">
        <v>4</v>
      </c>
      <c r="R36" s="4">
        <v>1</v>
      </c>
      <c r="S36" s="4">
        <v>2</v>
      </c>
      <c r="T36" s="4">
        <v>2</v>
      </c>
      <c r="U36" s="4">
        <v>1</v>
      </c>
      <c r="V36" s="4">
        <v>4</v>
      </c>
      <c r="W36" s="4">
        <v>4</v>
      </c>
      <c r="X36" s="4">
        <v>1</v>
      </c>
      <c r="Y36" s="4">
        <v>2</v>
      </c>
      <c r="Z36" s="4">
        <v>2</v>
      </c>
      <c r="AA36" s="4">
        <v>1</v>
      </c>
      <c r="AB36" s="4">
        <v>5</v>
      </c>
      <c r="AC36" s="4">
        <v>5</v>
      </c>
      <c r="AD36" s="4">
        <v>1</v>
      </c>
      <c r="AE36" s="4">
        <v>3</v>
      </c>
      <c r="AF36" s="4">
        <v>3</v>
      </c>
      <c r="AG36" s="4">
        <v>1</v>
      </c>
      <c r="AH36" s="4">
        <v>2</v>
      </c>
      <c r="AI36" s="4">
        <v>2</v>
      </c>
      <c r="AJ36" s="4">
        <v>1</v>
      </c>
      <c r="AK36" s="4">
        <v>4</v>
      </c>
      <c r="AL36" s="4">
        <v>4</v>
      </c>
      <c r="AM36" s="4">
        <v>1</v>
      </c>
      <c r="AN36" s="4">
        <v>5</v>
      </c>
      <c r="AO36" s="4">
        <v>5</v>
      </c>
      <c r="AP36" s="4">
        <v>1</v>
      </c>
      <c r="AQ36" s="4">
        <v>1</v>
      </c>
      <c r="AR36" s="4">
        <v>1</v>
      </c>
      <c r="AS36" s="4">
        <v>1</v>
      </c>
      <c r="AT36" s="4">
        <v>1</v>
      </c>
      <c r="AU36" s="4">
        <v>1</v>
      </c>
      <c r="AV36" s="4">
        <v>1</v>
      </c>
    </row>
    <row r="37" spans="9:48" x14ac:dyDescent="0.25">
      <c r="I37" s="4" t="s">
        <v>11</v>
      </c>
      <c r="J37" s="4">
        <v>3</v>
      </c>
      <c r="K37" s="4">
        <v>3</v>
      </c>
      <c r="L37" s="4">
        <v>1</v>
      </c>
      <c r="M37" s="4">
        <v>3</v>
      </c>
      <c r="N37" s="4">
        <v>3</v>
      </c>
      <c r="O37" s="4">
        <v>1</v>
      </c>
      <c r="P37" s="4">
        <v>5</v>
      </c>
      <c r="Q37" s="4">
        <v>5</v>
      </c>
      <c r="R37" s="4">
        <v>1</v>
      </c>
      <c r="V37" s="4">
        <v>6</v>
      </c>
      <c r="W37" s="4">
        <v>6</v>
      </c>
      <c r="X37" s="4">
        <v>1</v>
      </c>
      <c r="Y37" s="4">
        <v>6</v>
      </c>
      <c r="Z37" s="4">
        <v>6</v>
      </c>
      <c r="AA37" s="4">
        <v>1</v>
      </c>
      <c r="AB37" s="4">
        <v>2</v>
      </c>
      <c r="AC37" s="4">
        <v>2</v>
      </c>
      <c r="AD37" s="4">
        <v>1</v>
      </c>
      <c r="AE37" s="4">
        <v>4</v>
      </c>
      <c r="AF37" s="4">
        <v>4</v>
      </c>
      <c r="AG37" s="4">
        <v>1</v>
      </c>
      <c r="AH37" s="4">
        <v>5</v>
      </c>
      <c r="AI37" s="4">
        <v>5</v>
      </c>
      <c r="AJ37" s="4">
        <v>1</v>
      </c>
      <c r="AK37" s="4">
        <v>1</v>
      </c>
      <c r="AL37" s="4">
        <v>2</v>
      </c>
      <c r="AM37" s="4">
        <v>0.5</v>
      </c>
      <c r="AN37" s="4">
        <v>2</v>
      </c>
      <c r="AO37" s="4">
        <v>2</v>
      </c>
      <c r="AP37" s="4">
        <v>1</v>
      </c>
      <c r="AQ37" s="4">
        <v>4</v>
      </c>
      <c r="AR37" s="4">
        <v>4</v>
      </c>
      <c r="AS37" s="4">
        <v>1</v>
      </c>
      <c r="AT37" s="4">
        <v>3</v>
      </c>
      <c r="AU37" s="4">
        <v>3</v>
      </c>
      <c r="AV37" s="4">
        <v>1</v>
      </c>
    </row>
    <row r="38" spans="9:48" x14ac:dyDescent="0.25">
      <c r="I38" s="4" t="s">
        <v>9</v>
      </c>
      <c r="J38" s="4">
        <v>4</v>
      </c>
      <c r="K38" s="4">
        <v>5</v>
      </c>
      <c r="L38" s="4">
        <v>0.8</v>
      </c>
      <c r="M38" s="4">
        <v>8</v>
      </c>
      <c r="N38" s="4">
        <v>8</v>
      </c>
      <c r="O38" s="4">
        <v>1</v>
      </c>
      <c r="P38" s="4">
        <v>4</v>
      </c>
      <c r="Q38" s="4">
        <v>4</v>
      </c>
      <c r="R38" s="4">
        <v>1</v>
      </c>
      <c r="V38" s="4">
        <v>2</v>
      </c>
      <c r="W38" s="4">
        <v>2</v>
      </c>
      <c r="X38" s="4">
        <v>1</v>
      </c>
      <c r="Y38" s="4">
        <v>5</v>
      </c>
      <c r="Z38" s="4">
        <v>5</v>
      </c>
      <c r="AA38" s="4">
        <v>1</v>
      </c>
      <c r="AB38" s="4">
        <v>8</v>
      </c>
      <c r="AC38" s="4">
        <v>9</v>
      </c>
      <c r="AD38" s="4">
        <v>0.88888888888888884</v>
      </c>
      <c r="AE38" s="4">
        <v>3</v>
      </c>
      <c r="AF38" s="4">
        <v>3</v>
      </c>
      <c r="AG38" s="4">
        <v>1</v>
      </c>
      <c r="AH38" s="4">
        <v>5</v>
      </c>
      <c r="AI38" s="4">
        <v>5</v>
      </c>
      <c r="AJ38" s="4">
        <v>1</v>
      </c>
      <c r="AK38" s="4">
        <v>1</v>
      </c>
      <c r="AL38" s="4">
        <v>1</v>
      </c>
      <c r="AM38" s="4">
        <v>1</v>
      </c>
      <c r="AN38" s="4">
        <v>1</v>
      </c>
      <c r="AO38" s="4">
        <v>2</v>
      </c>
      <c r="AP38" s="4">
        <v>0.5</v>
      </c>
      <c r="AQ38" s="4">
        <v>3</v>
      </c>
      <c r="AR38" s="4">
        <v>3</v>
      </c>
      <c r="AS38" s="4">
        <v>1</v>
      </c>
      <c r="AT38" s="4">
        <v>2</v>
      </c>
      <c r="AU38" s="4">
        <v>2</v>
      </c>
      <c r="AV38" s="4">
        <v>1</v>
      </c>
    </row>
    <row r="39" spans="9:48" x14ac:dyDescent="0.25">
      <c r="I39" s="4" t="s">
        <v>12</v>
      </c>
      <c r="M39" s="4">
        <v>5</v>
      </c>
      <c r="N39" s="4">
        <v>5</v>
      </c>
      <c r="O39" s="4">
        <v>1</v>
      </c>
      <c r="V39" s="4">
        <v>10</v>
      </c>
      <c r="W39" s="4">
        <v>10</v>
      </c>
      <c r="X39" s="4">
        <v>1</v>
      </c>
      <c r="Y39" s="4">
        <v>1</v>
      </c>
      <c r="Z39" s="4">
        <v>1</v>
      </c>
      <c r="AA39" s="4">
        <v>1</v>
      </c>
      <c r="AB39" s="4">
        <v>2</v>
      </c>
      <c r="AC39" s="4">
        <v>2</v>
      </c>
      <c r="AD39" s="4">
        <v>1</v>
      </c>
      <c r="AE39" s="4">
        <v>3</v>
      </c>
      <c r="AF39" s="4">
        <v>3</v>
      </c>
      <c r="AG39" s="4">
        <v>1</v>
      </c>
      <c r="AH39" s="4">
        <v>3</v>
      </c>
      <c r="AI39" s="4">
        <v>3</v>
      </c>
      <c r="AJ39" s="4">
        <v>1</v>
      </c>
      <c r="AK39" s="4">
        <v>1</v>
      </c>
      <c r="AL39" s="4">
        <v>1</v>
      </c>
      <c r="AM39" s="4">
        <v>1</v>
      </c>
      <c r="AN39" s="4">
        <v>2</v>
      </c>
      <c r="AO39" s="4">
        <v>2</v>
      </c>
      <c r="AP39" s="4">
        <v>1</v>
      </c>
      <c r="AQ39" s="4">
        <v>4</v>
      </c>
      <c r="AR39" s="4">
        <v>4</v>
      </c>
      <c r="AS39" s="4">
        <v>1</v>
      </c>
      <c r="AT39" s="4">
        <v>3</v>
      </c>
      <c r="AU39" s="4">
        <v>3</v>
      </c>
      <c r="AV39" s="4">
        <v>1</v>
      </c>
    </row>
    <row r="40" spans="9:48" x14ac:dyDescent="0.25">
      <c r="I40" s="4" t="s">
        <v>13</v>
      </c>
      <c r="V40" s="4">
        <v>1</v>
      </c>
      <c r="W40" s="4">
        <v>3</v>
      </c>
      <c r="X40" s="4">
        <v>0.33333333333333331</v>
      </c>
      <c r="Y40" s="4">
        <v>4</v>
      </c>
      <c r="Z40" s="4">
        <v>4</v>
      </c>
      <c r="AA40" s="4">
        <v>1</v>
      </c>
      <c r="AB40" s="4">
        <v>3</v>
      </c>
      <c r="AC40" s="4">
        <v>3</v>
      </c>
      <c r="AD40" s="4">
        <v>1</v>
      </c>
      <c r="AE40" s="4">
        <v>2</v>
      </c>
      <c r="AF40" s="4">
        <v>2</v>
      </c>
      <c r="AG40" s="4">
        <v>1</v>
      </c>
      <c r="AH40" s="4">
        <v>2</v>
      </c>
      <c r="AI40" s="4">
        <v>2</v>
      </c>
      <c r="AJ40" s="4">
        <v>1</v>
      </c>
      <c r="AK40" s="4">
        <v>5</v>
      </c>
      <c r="AL40" s="4">
        <v>5</v>
      </c>
      <c r="AM40" s="4">
        <v>1</v>
      </c>
      <c r="AN40" s="4">
        <v>2</v>
      </c>
      <c r="AO40" s="4">
        <v>2</v>
      </c>
      <c r="AP40" s="4">
        <v>1</v>
      </c>
      <c r="AQ40" s="4">
        <v>4</v>
      </c>
      <c r="AR40" s="4">
        <v>5</v>
      </c>
      <c r="AS40" s="4">
        <v>0.8</v>
      </c>
      <c r="AT40" s="4">
        <v>2</v>
      </c>
      <c r="AU40" s="4">
        <v>2</v>
      </c>
      <c r="AV40" s="4">
        <v>1</v>
      </c>
    </row>
    <row r="41" spans="9:48" x14ac:dyDescent="0.25">
      <c r="I41" s="4" t="s">
        <v>14</v>
      </c>
      <c r="V41" s="4">
        <v>3</v>
      </c>
      <c r="W41" s="4">
        <v>3</v>
      </c>
      <c r="X41" s="4">
        <v>1</v>
      </c>
      <c r="Y41" s="4">
        <v>5</v>
      </c>
      <c r="Z41" s="4">
        <v>6</v>
      </c>
      <c r="AA41" s="4">
        <v>0.83333333333333337</v>
      </c>
      <c r="AB41" s="4">
        <v>4</v>
      </c>
      <c r="AC41" s="4">
        <v>4</v>
      </c>
      <c r="AD41" s="4">
        <v>1</v>
      </c>
      <c r="AE41" s="4">
        <v>7</v>
      </c>
      <c r="AF41" s="4">
        <v>7</v>
      </c>
      <c r="AG41" s="4">
        <v>1</v>
      </c>
      <c r="AH41" s="4">
        <v>3</v>
      </c>
      <c r="AI41" s="4">
        <v>3</v>
      </c>
      <c r="AJ41" s="4">
        <v>1</v>
      </c>
      <c r="AK41" s="4">
        <v>4</v>
      </c>
      <c r="AL41" s="4">
        <v>4</v>
      </c>
      <c r="AM41" s="4">
        <v>1</v>
      </c>
      <c r="AN41" s="4">
        <v>1</v>
      </c>
      <c r="AO41" s="4">
        <v>1</v>
      </c>
      <c r="AP41" s="4">
        <v>1</v>
      </c>
      <c r="AQ41" s="4">
        <v>3</v>
      </c>
      <c r="AR41" s="4">
        <v>3</v>
      </c>
      <c r="AS41" s="4">
        <v>1</v>
      </c>
      <c r="AT41" s="4">
        <v>2</v>
      </c>
      <c r="AU41" s="4">
        <v>2</v>
      </c>
      <c r="AV41" s="4">
        <v>1</v>
      </c>
    </row>
    <row r="42" spans="9:48" x14ac:dyDescent="0.25">
      <c r="I42" s="4" t="s">
        <v>15</v>
      </c>
      <c r="V42" s="4">
        <v>2</v>
      </c>
      <c r="W42" s="4">
        <v>3</v>
      </c>
      <c r="X42" s="4">
        <v>0.66666666666666663</v>
      </c>
      <c r="Y42" s="4">
        <v>3</v>
      </c>
      <c r="Z42" s="4">
        <v>3</v>
      </c>
      <c r="AA42" s="4">
        <v>1</v>
      </c>
      <c r="AB42" s="4">
        <v>4</v>
      </c>
      <c r="AC42" s="4">
        <v>4</v>
      </c>
      <c r="AD42" s="4">
        <v>1</v>
      </c>
      <c r="AE42" s="4">
        <v>7</v>
      </c>
      <c r="AF42" s="4">
        <v>7</v>
      </c>
      <c r="AG42" s="4">
        <v>1</v>
      </c>
      <c r="AH42" s="4">
        <v>4</v>
      </c>
      <c r="AI42" s="4">
        <v>4</v>
      </c>
      <c r="AJ42" s="4">
        <v>1</v>
      </c>
      <c r="AK42" s="4">
        <v>2</v>
      </c>
      <c r="AL42" s="4">
        <v>2</v>
      </c>
      <c r="AM42" s="4">
        <v>1</v>
      </c>
      <c r="AN42" s="4">
        <v>2</v>
      </c>
      <c r="AO42" s="4">
        <v>2</v>
      </c>
      <c r="AP42" s="4">
        <v>1</v>
      </c>
      <c r="AQ42" s="4">
        <v>4</v>
      </c>
      <c r="AR42" s="4">
        <v>4</v>
      </c>
      <c r="AS42" s="4">
        <v>1</v>
      </c>
      <c r="AT42" s="4">
        <v>3</v>
      </c>
      <c r="AU42" s="4">
        <v>3</v>
      </c>
      <c r="AV42" s="4">
        <v>1</v>
      </c>
    </row>
    <row r="43" spans="9:48" x14ac:dyDescent="0.25">
      <c r="I43" s="4" t="s">
        <v>16</v>
      </c>
      <c r="V43" s="4">
        <v>4</v>
      </c>
      <c r="W43" s="4">
        <v>4</v>
      </c>
      <c r="X43" s="4">
        <v>1</v>
      </c>
      <c r="Y43" s="4">
        <v>2</v>
      </c>
      <c r="Z43" s="4">
        <v>3</v>
      </c>
      <c r="AA43" s="4">
        <v>0.66666666666666663</v>
      </c>
      <c r="AB43" s="4">
        <v>4</v>
      </c>
      <c r="AC43" s="4">
        <v>4</v>
      </c>
      <c r="AD43" s="4">
        <v>1</v>
      </c>
      <c r="AE43" s="4">
        <v>3</v>
      </c>
      <c r="AF43" s="4">
        <v>3</v>
      </c>
      <c r="AG43" s="4">
        <v>1</v>
      </c>
      <c r="AH43" s="4">
        <v>3</v>
      </c>
      <c r="AI43" s="4">
        <v>3</v>
      </c>
      <c r="AJ43" s="4">
        <v>1</v>
      </c>
      <c r="AK43" s="4">
        <v>3</v>
      </c>
      <c r="AL43" s="4">
        <v>3</v>
      </c>
      <c r="AM43" s="4">
        <v>1</v>
      </c>
      <c r="AN43" s="4">
        <v>2</v>
      </c>
      <c r="AO43" s="4">
        <v>3</v>
      </c>
      <c r="AP43" s="4">
        <v>0.66666666666666663</v>
      </c>
      <c r="AQ43" s="4">
        <v>5</v>
      </c>
      <c r="AR43" s="4">
        <v>7</v>
      </c>
      <c r="AS43" s="4">
        <v>0.7142857142857143</v>
      </c>
      <c r="AT43" s="4">
        <v>2</v>
      </c>
      <c r="AU43" s="4">
        <v>2</v>
      </c>
      <c r="AV43" s="4">
        <v>1</v>
      </c>
    </row>
    <row r="44" spans="9:48" x14ac:dyDescent="0.25">
      <c r="I44" s="4" t="s">
        <v>17</v>
      </c>
      <c r="V44" s="4">
        <v>3</v>
      </c>
      <c r="W44" s="4">
        <v>3</v>
      </c>
      <c r="X44" s="4">
        <v>1</v>
      </c>
      <c r="Y44" s="4">
        <v>3</v>
      </c>
      <c r="Z44" s="4">
        <v>3</v>
      </c>
      <c r="AA44" s="4">
        <v>1</v>
      </c>
      <c r="AB44" s="4">
        <v>3</v>
      </c>
      <c r="AC44" s="4">
        <v>3</v>
      </c>
      <c r="AD44" s="4">
        <v>1</v>
      </c>
      <c r="AE44" s="4">
        <v>1</v>
      </c>
      <c r="AF44" s="4">
        <v>1</v>
      </c>
      <c r="AG44" s="4">
        <v>1</v>
      </c>
      <c r="AH44" s="4">
        <v>2</v>
      </c>
      <c r="AI44" s="4">
        <v>2</v>
      </c>
      <c r="AJ44" s="4">
        <v>1</v>
      </c>
      <c r="AK44" s="4">
        <v>1</v>
      </c>
      <c r="AL44" s="4">
        <v>1</v>
      </c>
      <c r="AM44" s="4">
        <v>1</v>
      </c>
      <c r="AN44" s="4">
        <v>5</v>
      </c>
      <c r="AO44" s="4">
        <v>5</v>
      </c>
      <c r="AP44" s="4">
        <v>1</v>
      </c>
      <c r="AQ44" s="4">
        <v>2</v>
      </c>
      <c r="AR44" s="4">
        <v>3</v>
      </c>
      <c r="AS44" s="4">
        <v>0.66666666666666663</v>
      </c>
      <c r="AT44" s="4">
        <v>3</v>
      </c>
      <c r="AU44" s="4">
        <v>3</v>
      </c>
      <c r="AV44" s="4">
        <v>1</v>
      </c>
    </row>
    <row r="45" spans="9:48" x14ac:dyDescent="0.25">
      <c r="I45" s="4" t="s">
        <v>18</v>
      </c>
      <c r="AB45" s="4">
        <v>5</v>
      </c>
      <c r="AC45" s="4">
        <v>5</v>
      </c>
      <c r="AD45" s="4">
        <v>1</v>
      </c>
      <c r="AE45" s="4">
        <v>4</v>
      </c>
      <c r="AF45" s="4">
        <v>4</v>
      </c>
      <c r="AG45" s="4">
        <v>1</v>
      </c>
      <c r="AH45" s="4">
        <v>4</v>
      </c>
      <c r="AI45" s="4">
        <v>4</v>
      </c>
      <c r="AJ45" s="4">
        <v>1</v>
      </c>
      <c r="AK45" s="4">
        <v>3</v>
      </c>
      <c r="AL45" s="4">
        <v>4</v>
      </c>
      <c r="AM45" s="4">
        <v>0.75</v>
      </c>
      <c r="AN45" s="4">
        <v>5</v>
      </c>
      <c r="AO45" s="4">
        <v>5</v>
      </c>
      <c r="AP45" s="4">
        <v>1</v>
      </c>
      <c r="AQ45" s="4">
        <v>1</v>
      </c>
      <c r="AR45" s="4">
        <v>1</v>
      </c>
      <c r="AS45" s="4">
        <v>1</v>
      </c>
      <c r="AT45" s="4">
        <v>1</v>
      </c>
      <c r="AU45" s="4">
        <v>1</v>
      </c>
      <c r="AV45" s="4">
        <v>1</v>
      </c>
    </row>
    <row r="46" spans="9:48" x14ac:dyDescent="0.25">
      <c r="I46" s="4" t="s">
        <v>19</v>
      </c>
      <c r="AB46" s="4">
        <v>2</v>
      </c>
      <c r="AC46" s="4">
        <v>2</v>
      </c>
      <c r="AD46" s="4">
        <v>1</v>
      </c>
      <c r="AE46" s="4">
        <v>3</v>
      </c>
      <c r="AF46" s="4">
        <v>3</v>
      </c>
      <c r="AG46" s="4">
        <v>1</v>
      </c>
      <c r="AK46" s="4">
        <v>2</v>
      </c>
      <c r="AL46" s="4">
        <v>2</v>
      </c>
      <c r="AM46" s="4">
        <v>1</v>
      </c>
      <c r="AN46" s="4">
        <v>3</v>
      </c>
      <c r="AO46" s="4">
        <v>3</v>
      </c>
      <c r="AP46" s="4">
        <v>1</v>
      </c>
      <c r="AQ46" s="4">
        <v>4</v>
      </c>
      <c r="AR46" s="4">
        <v>4</v>
      </c>
      <c r="AS46" s="4">
        <v>1</v>
      </c>
      <c r="AT46" s="4">
        <v>7</v>
      </c>
      <c r="AU46" s="4">
        <v>7</v>
      </c>
      <c r="AV46" s="4">
        <v>1</v>
      </c>
    </row>
    <row r="47" spans="9:48" x14ac:dyDescent="0.25">
      <c r="I47" s="4" t="s">
        <v>20</v>
      </c>
    </row>
    <row r="48" spans="9:48" x14ac:dyDescent="0.25">
      <c r="I48" s="4" t="s">
        <v>21</v>
      </c>
    </row>
    <row r="50" spans="9:48" x14ac:dyDescent="0.25">
      <c r="I50" s="6" t="s">
        <v>22</v>
      </c>
      <c r="J50" s="6"/>
      <c r="K50" s="6"/>
      <c r="L50" s="6">
        <f>AVERAGE(L31:L49)</f>
        <v>0.94374999999999998</v>
      </c>
      <c r="M50" s="6"/>
      <c r="N50" s="6"/>
      <c r="O50" s="6">
        <f>AVERAGE(O31:O49)</f>
        <v>1</v>
      </c>
      <c r="P50" s="6"/>
      <c r="Q50" s="6"/>
      <c r="R50" s="6">
        <f>AVERAGE(R31:R49)</f>
        <v>1</v>
      </c>
      <c r="S50" s="6"/>
      <c r="T50" s="6"/>
      <c r="U50" s="6">
        <f>AVERAGE(U31:U49)</f>
        <v>0.94444444444444431</v>
      </c>
      <c r="V50" s="6"/>
      <c r="W50" s="6"/>
      <c r="X50" s="6">
        <f>AVERAGE(X31:X49)</f>
        <v>0.9285714285714286</v>
      </c>
      <c r="Y50" s="6"/>
      <c r="Z50" s="6"/>
      <c r="AA50" s="6">
        <f>AVERAGE(AA31:AA49)</f>
        <v>0.95238095238095244</v>
      </c>
      <c r="AB50" s="6"/>
      <c r="AC50" s="6"/>
      <c r="AD50" s="6">
        <f>AVERAGE(AD31:AD49)</f>
        <v>0.98524305555555558</v>
      </c>
      <c r="AE50" s="6"/>
      <c r="AF50" s="6"/>
      <c r="AG50" s="6">
        <f>AVERAGE(AG31:AG49)</f>
        <v>1</v>
      </c>
      <c r="AH50" s="6"/>
      <c r="AI50" s="6"/>
      <c r="AJ50" s="6">
        <f>AVERAGE(AJ31:AJ49)</f>
        <v>1</v>
      </c>
      <c r="AK50" s="6"/>
      <c r="AL50" s="6"/>
      <c r="AM50" s="6">
        <f>AVERAGE(AM31:AM49)</f>
        <v>0.953125</v>
      </c>
      <c r="AN50" s="6"/>
      <c r="AO50" s="6"/>
      <c r="AP50" s="6">
        <f>AVERAGE(AP31:AP49)</f>
        <v>0.94791666666666663</v>
      </c>
      <c r="AQ50" s="6"/>
      <c r="AR50" s="6"/>
      <c r="AS50" s="6">
        <f>AVERAGE(AS31:AS49)</f>
        <v>0.94880952380952377</v>
      </c>
      <c r="AT50" s="6"/>
      <c r="AU50" s="6"/>
      <c r="AV50" s="6">
        <f>AVERAGE(AV31:AV49)</f>
        <v>0.97916666666666663</v>
      </c>
    </row>
    <row r="52" spans="9:48" x14ac:dyDescent="0.25">
      <c r="J52" s="4">
        <f>SUM(J31:J49)</f>
        <v>26</v>
      </c>
      <c r="K52" s="4">
        <f t="shared" ref="K52:AV52" si="1">SUM(K31:K49)</f>
        <v>28</v>
      </c>
      <c r="L52" s="4">
        <f t="shared" si="1"/>
        <v>7.55</v>
      </c>
      <c r="M52" s="4">
        <f t="shared" si="1"/>
        <v>37</v>
      </c>
      <c r="N52" s="4">
        <f t="shared" si="1"/>
        <v>37</v>
      </c>
      <c r="O52" s="4">
        <f t="shared" si="1"/>
        <v>9</v>
      </c>
      <c r="P52" s="4">
        <f t="shared" si="1"/>
        <v>30</v>
      </c>
      <c r="Q52" s="4">
        <f t="shared" si="1"/>
        <v>30</v>
      </c>
      <c r="R52" s="4">
        <f t="shared" si="1"/>
        <v>8</v>
      </c>
      <c r="S52" s="4">
        <f t="shared" si="1"/>
        <v>26</v>
      </c>
      <c r="T52" s="4">
        <f t="shared" si="1"/>
        <v>27</v>
      </c>
      <c r="U52" s="4">
        <f t="shared" si="1"/>
        <v>5.6666666666666661</v>
      </c>
      <c r="V52" s="4">
        <f t="shared" si="1"/>
        <v>62</v>
      </c>
      <c r="W52" s="4">
        <f t="shared" si="1"/>
        <v>65</v>
      </c>
      <c r="X52" s="4">
        <f t="shared" si="1"/>
        <v>13</v>
      </c>
      <c r="Y52" s="4">
        <f t="shared" si="1"/>
        <v>55</v>
      </c>
      <c r="Z52" s="4">
        <f t="shared" si="1"/>
        <v>58</v>
      </c>
      <c r="AA52" s="4">
        <f t="shared" si="1"/>
        <v>13.333333333333334</v>
      </c>
      <c r="AB52" s="4">
        <f t="shared" si="1"/>
        <v>74</v>
      </c>
      <c r="AC52" s="4">
        <f t="shared" si="1"/>
        <v>76</v>
      </c>
      <c r="AD52" s="4">
        <f t="shared" si="1"/>
        <v>15.763888888888889</v>
      </c>
      <c r="AE52" s="4">
        <f t="shared" si="1"/>
        <v>65</v>
      </c>
      <c r="AF52" s="4">
        <f t="shared" si="1"/>
        <v>65</v>
      </c>
      <c r="AG52" s="4">
        <f t="shared" si="1"/>
        <v>16</v>
      </c>
      <c r="AH52" s="4">
        <f t="shared" si="1"/>
        <v>55</v>
      </c>
      <c r="AI52" s="4">
        <f t="shared" si="1"/>
        <v>55</v>
      </c>
      <c r="AJ52" s="4">
        <f t="shared" si="1"/>
        <v>15</v>
      </c>
      <c r="AK52" s="4">
        <f t="shared" si="1"/>
        <v>39</v>
      </c>
      <c r="AL52" s="4">
        <f t="shared" si="1"/>
        <v>41</v>
      </c>
      <c r="AM52" s="4">
        <f t="shared" si="1"/>
        <v>15.25</v>
      </c>
      <c r="AN52" s="4">
        <f t="shared" si="1"/>
        <v>40</v>
      </c>
      <c r="AO52" s="4">
        <f t="shared" si="1"/>
        <v>42</v>
      </c>
      <c r="AP52" s="4">
        <f t="shared" si="1"/>
        <v>15.166666666666666</v>
      </c>
      <c r="AQ52" s="4">
        <f t="shared" si="1"/>
        <v>54</v>
      </c>
      <c r="AR52" s="4">
        <f t="shared" si="1"/>
        <v>58</v>
      </c>
      <c r="AS52" s="4">
        <f t="shared" si="1"/>
        <v>15.18095238095238</v>
      </c>
      <c r="AT52" s="4">
        <f t="shared" si="1"/>
        <v>41</v>
      </c>
      <c r="AU52" s="4">
        <f t="shared" si="1"/>
        <v>42</v>
      </c>
      <c r="AV52" s="4">
        <f t="shared" si="1"/>
        <v>15.666666666666666</v>
      </c>
    </row>
  </sheetData>
  <mergeCells count="29">
    <mergeCell ref="AT29:AV29"/>
    <mergeCell ref="AT6:AV6"/>
    <mergeCell ref="AW6:AY6"/>
    <mergeCell ref="AZ6:BB6"/>
    <mergeCell ref="C6:D6"/>
    <mergeCell ref="AE29:AG29"/>
    <mergeCell ref="AH29:AJ29"/>
    <mergeCell ref="AK29:AM29"/>
    <mergeCell ref="AN29:AP29"/>
    <mergeCell ref="J29:L29"/>
    <mergeCell ref="M29:O29"/>
    <mergeCell ref="P29:R29"/>
    <mergeCell ref="S29:U29"/>
    <mergeCell ref="V29:X29"/>
    <mergeCell ref="Y29:AA29"/>
    <mergeCell ref="AB29:AD29"/>
    <mergeCell ref="AQ29:AS29"/>
    <mergeCell ref="AB6:AD6"/>
    <mergeCell ref="AE6:AG6"/>
    <mergeCell ref="AH6:AJ6"/>
    <mergeCell ref="AK6:AM6"/>
    <mergeCell ref="AN6:AP6"/>
    <mergeCell ref="AQ6:AS6"/>
    <mergeCell ref="Y6:AA6"/>
    <mergeCell ref="J6:L6"/>
    <mergeCell ref="M6:O6"/>
    <mergeCell ref="P6:R6"/>
    <mergeCell ref="S6:U6"/>
    <mergeCell ref="V6:X6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DB056-BD99-4325-8B95-EEF908FA9927}">
  <dimension ref="A1:T39"/>
  <sheetViews>
    <sheetView zoomScaleNormal="100" workbookViewId="0">
      <selection activeCell="E20" sqref="E20"/>
    </sheetView>
  </sheetViews>
  <sheetFormatPr defaultRowHeight="14" x14ac:dyDescent="0.25"/>
  <cols>
    <col min="1" max="7" width="8.7265625" style="4"/>
    <col min="8" max="8" width="8.7265625" style="12"/>
    <col min="9" max="9" width="11.6328125" style="12" customWidth="1"/>
    <col min="10" max="10" width="8.7265625" style="12"/>
    <col min="11" max="11" width="10.453125" style="12" customWidth="1"/>
    <col min="12" max="12" width="8.7265625" style="12"/>
    <col min="13" max="13" width="13" style="12" customWidth="1"/>
    <col min="14" max="17" width="8.7265625" style="12"/>
    <col min="18" max="20" width="8.7265625" style="4"/>
  </cols>
  <sheetData>
    <row r="1" spans="1:17" ht="14.5" x14ac:dyDescent="0.3">
      <c r="A1" s="2" t="s">
        <v>130</v>
      </c>
    </row>
    <row r="4" spans="1:17" x14ac:dyDescent="0.25">
      <c r="B4" s="25" t="s">
        <v>114</v>
      </c>
      <c r="C4" s="25"/>
      <c r="G4" s="2" t="s">
        <v>115</v>
      </c>
    </row>
    <row r="5" spans="1:17" ht="23" x14ac:dyDescent="0.25">
      <c r="B5" s="11" t="s">
        <v>3</v>
      </c>
      <c r="C5" s="11" t="s">
        <v>132</v>
      </c>
      <c r="I5" s="12" t="s">
        <v>94</v>
      </c>
      <c r="J5" s="12" t="s">
        <v>95</v>
      </c>
      <c r="K5" s="20" t="s">
        <v>90</v>
      </c>
      <c r="L5" s="12" t="s">
        <v>22</v>
      </c>
      <c r="N5" s="12" t="s">
        <v>94</v>
      </c>
      <c r="O5" s="12" t="s">
        <v>95</v>
      </c>
      <c r="P5" s="20" t="s">
        <v>90</v>
      </c>
      <c r="Q5" s="12" t="s">
        <v>22</v>
      </c>
    </row>
    <row r="6" spans="1:17" x14ac:dyDescent="0.25">
      <c r="B6" s="21">
        <v>0.33687310540277277</v>
      </c>
      <c r="C6" s="8">
        <v>0.18277310924369747</v>
      </c>
      <c r="H6" s="5" t="s">
        <v>24</v>
      </c>
      <c r="I6" s="12">
        <v>63</v>
      </c>
      <c r="J6" s="12">
        <v>166</v>
      </c>
      <c r="K6" s="12">
        <v>0.37951807228915663</v>
      </c>
      <c r="M6" s="5" t="s">
        <v>66</v>
      </c>
      <c r="N6" s="12">
        <v>11</v>
      </c>
      <c r="O6" s="12">
        <v>77</v>
      </c>
      <c r="P6" s="12">
        <v>0.14285714285714285</v>
      </c>
    </row>
    <row r="7" spans="1:17" x14ac:dyDescent="0.25">
      <c r="B7" s="21">
        <v>0.35080034302915747</v>
      </c>
      <c r="C7" s="8">
        <v>0.32631480035851618</v>
      </c>
      <c r="H7" s="5" t="s">
        <v>25</v>
      </c>
      <c r="I7" s="12">
        <v>100</v>
      </c>
      <c r="J7" s="12">
        <v>281</v>
      </c>
      <c r="K7" s="12">
        <v>0.35587188612099646</v>
      </c>
      <c r="M7" s="5" t="s">
        <v>79</v>
      </c>
      <c r="N7" s="12">
        <v>15</v>
      </c>
      <c r="O7" s="12">
        <v>70</v>
      </c>
      <c r="P7" s="12">
        <v>0.21428571428571427</v>
      </c>
    </row>
    <row r="8" spans="1:17" x14ac:dyDescent="0.25">
      <c r="B8" s="21">
        <v>0.446576482454899</v>
      </c>
      <c r="C8" s="8">
        <v>0.3658285907131571</v>
      </c>
      <c r="H8" s="5" t="s">
        <v>26</v>
      </c>
      <c r="I8" s="12">
        <v>60</v>
      </c>
      <c r="J8" s="12">
        <v>218</v>
      </c>
      <c r="K8" s="12">
        <v>0.27522935779816515</v>
      </c>
      <c r="L8" s="21">
        <v>0.33687310540277277</v>
      </c>
      <c r="M8" s="5" t="s">
        <v>80</v>
      </c>
      <c r="N8" s="12">
        <v>13</v>
      </c>
      <c r="O8" s="12">
        <v>68</v>
      </c>
      <c r="P8" s="12">
        <v>0.19117647058823528</v>
      </c>
      <c r="Q8" s="8">
        <v>0.18277310924369747</v>
      </c>
    </row>
    <row r="9" spans="1:17" x14ac:dyDescent="0.25">
      <c r="B9" s="21">
        <v>0.39856691474082778</v>
      </c>
      <c r="C9" s="8">
        <v>0.30447430050536178</v>
      </c>
      <c r="H9" s="5"/>
      <c r="L9" s="21"/>
      <c r="M9" s="5"/>
      <c r="Q9" s="8"/>
    </row>
    <row r="10" spans="1:17" x14ac:dyDescent="0.25">
      <c r="B10" s="21">
        <v>0.43222025822362276</v>
      </c>
      <c r="C10" s="8">
        <v>0.32522592776948178</v>
      </c>
      <c r="H10" s="5" t="s">
        <v>27</v>
      </c>
      <c r="I10" s="12">
        <v>64</v>
      </c>
      <c r="J10" s="12">
        <v>178</v>
      </c>
      <c r="K10" s="12">
        <v>0.3595505617977528</v>
      </c>
      <c r="L10" s="21"/>
      <c r="M10" s="5" t="s">
        <v>70</v>
      </c>
      <c r="N10" s="12">
        <v>18</v>
      </c>
      <c r="O10" s="12">
        <v>61</v>
      </c>
      <c r="P10" s="12">
        <v>0.29508196721311475</v>
      </c>
      <c r="Q10" s="8"/>
    </row>
    <row r="11" spans="1:17" x14ac:dyDescent="0.25">
      <c r="B11" s="21">
        <v>0.49797338681081155</v>
      </c>
      <c r="C11" s="8">
        <v>0.3979600549429364</v>
      </c>
      <c r="H11" s="5" t="s">
        <v>28</v>
      </c>
      <c r="I11" s="12">
        <v>83</v>
      </c>
      <c r="J11" s="12">
        <v>214</v>
      </c>
      <c r="K11" s="12">
        <v>0.38785046728971961</v>
      </c>
      <c r="L11" s="21"/>
      <c r="M11" s="5" t="s">
        <v>82</v>
      </c>
      <c r="N11" s="12">
        <v>25</v>
      </c>
      <c r="O11" s="12">
        <v>63</v>
      </c>
      <c r="P11" s="12">
        <v>0.3968253968253968</v>
      </c>
      <c r="Q11" s="8"/>
    </row>
    <row r="12" spans="1:17" x14ac:dyDescent="0.25">
      <c r="B12" s="21">
        <v>0.44468817875507055</v>
      </c>
      <c r="C12" s="8">
        <v>0.31751671343854859</v>
      </c>
      <c r="H12" s="5" t="s">
        <v>29</v>
      </c>
      <c r="I12" s="12">
        <v>61</v>
      </c>
      <c r="J12" s="12">
        <v>200</v>
      </c>
      <c r="K12" s="12">
        <v>0.30499999999999999</v>
      </c>
      <c r="L12" s="21">
        <v>0.35080034302915747</v>
      </c>
      <c r="M12" s="5" t="s">
        <v>83</v>
      </c>
      <c r="N12" s="12">
        <v>31</v>
      </c>
      <c r="O12" s="12">
        <v>108</v>
      </c>
      <c r="P12" s="12">
        <v>0.28703703703703703</v>
      </c>
      <c r="Q12" s="8">
        <v>0.32631480035851618</v>
      </c>
    </row>
    <row r="13" spans="1:17" x14ac:dyDescent="0.25">
      <c r="C13" s="8">
        <v>0.36981688652974681</v>
      </c>
      <c r="H13" s="5"/>
      <c r="L13" s="21"/>
      <c r="M13" s="5"/>
      <c r="Q13" s="8"/>
    </row>
    <row r="14" spans="1:17" x14ac:dyDescent="0.25">
      <c r="A14" s="10" t="s">
        <v>22</v>
      </c>
      <c r="B14" s="10">
        <f>AVERAGE(B6:B12)</f>
        <v>0.41538552420245167</v>
      </c>
      <c r="C14" s="10">
        <f>AVERAGE(C6:C13)</f>
        <v>0.32373879793768073</v>
      </c>
      <c r="H14" s="5" t="s">
        <v>30</v>
      </c>
      <c r="I14" s="12">
        <v>69</v>
      </c>
      <c r="J14" s="12">
        <v>143</v>
      </c>
      <c r="K14" s="12">
        <v>0.4825174825174825</v>
      </c>
      <c r="L14" s="21"/>
      <c r="M14" s="5" t="s">
        <v>75</v>
      </c>
      <c r="N14" s="12">
        <v>20</v>
      </c>
      <c r="O14" s="12">
        <v>47</v>
      </c>
      <c r="P14" s="12">
        <v>0.42553191489361702</v>
      </c>
      <c r="Q14" s="8"/>
    </row>
    <row r="15" spans="1:17" x14ac:dyDescent="0.25">
      <c r="A15" s="12" t="s">
        <v>23</v>
      </c>
      <c r="B15" s="12">
        <f>_xlfn.T.TEST(B6:B12,C6:C13,2,3)</f>
        <v>1.2309608765077898E-2</v>
      </c>
      <c r="C15" s="12"/>
      <c r="H15" s="5" t="s">
        <v>31</v>
      </c>
      <c r="I15" s="12">
        <v>69</v>
      </c>
      <c r="J15" s="12">
        <v>157</v>
      </c>
      <c r="K15" s="12">
        <v>0.43949044585987262</v>
      </c>
      <c r="L15" s="21"/>
      <c r="M15" s="5" t="s">
        <v>86</v>
      </c>
      <c r="N15" s="12">
        <v>26</v>
      </c>
      <c r="O15" s="12">
        <v>73</v>
      </c>
      <c r="P15" s="12">
        <v>0.35616438356164382</v>
      </c>
      <c r="Q15" s="8"/>
    </row>
    <row r="16" spans="1:17" x14ac:dyDescent="0.25">
      <c r="H16" s="5" t="s">
        <v>32</v>
      </c>
      <c r="I16" s="12">
        <v>66</v>
      </c>
      <c r="J16" s="12">
        <v>158</v>
      </c>
      <c r="K16" s="12">
        <v>0.41772151898734178</v>
      </c>
      <c r="L16" s="21">
        <v>0.446576482454899</v>
      </c>
      <c r="M16" s="5" t="s">
        <v>87</v>
      </c>
      <c r="N16" s="12">
        <v>18</v>
      </c>
      <c r="O16" s="12">
        <v>57</v>
      </c>
      <c r="P16" s="12">
        <v>0.31578947368421051</v>
      </c>
      <c r="Q16" s="8">
        <v>0.3658285907131571</v>
      </c>
    </row>
    <row r="17" spans="8:17" x14ac:dyDescent="0.25">
      <c r="H17" s="5"/>
      <c r="L17" s="21"/>
      <c r="M17" s="5"/>
      <c r="Q17" s="8"/>
    </row>
    <row r="18" spans="8:17" x14ac:dyDescent="0.25">
      <c r="H18" s="5" t="s">
        <v>33</v>
      </c>
      <c r="I18" s="12">
        <v>51</v>
      </c>
      <c r="J18" s="12">
        <v>125</v>
      </c>
      <c r="K18" s="12">
        <v>0.40799999999999997</v>
      </c>
      <c r="L18" s="21"/>
      <c r="M18" s="5" t="s">
        <v>96</v>
      </c>
      <c r="N18" s="12">
        <v>33</v>
      </c>
      <c r="O18" s="12">
        <v>105</v>
      </c>
      <c r="P18" s="12">
        <v>0.31428571428571428</v>
      </c>
      <c r="Q18" s="8"/>
    </row>
    <row r="19" spans="8:17" x14ac:dyDescent="0.25">
      <c r="H19" s="5" t="s">
        <v>34</v>
      </c>
      <c r="I19" s="12">
        <v>36</v>
      </c>
      <c r="J19" s="12">
        <v>92</v>
      </c>
      <c r="K19" s="12">
        <v>0.39130434782608697</v>
      </c>
      <c r="L19" s="21"/>
      <c r="M19" s="5" t="s">
        <v>97</v>
      </c>
      <c r="N19" s="12">
        <v>32</v>
      </c>
      <c r="O19" s="12">
        <v>95</v>
      </c>
      <c r="P19" s="12">
        <v>0.33684210526315789</v>
      </c>
      <c r="Q19" s="8"/>
    </row>
    <row r="20" spans="8:17" x14ac:dyDescent="0.25">
      <c r="H20" s="5" t="s">
        <v>35</v>
      </c>
      <c r="I20" s="12">
        <v>44</v>
      </c>
      <c r="J20" s="12">
        <v>111</v>
      </c>
      <c r="K20" s="12">
        <v>0.3963963963963964</v>
      </c>
      <c r="L20" s="21">
        <v>0.39856691474082778</v>
      </c>
      <c r="M20" s="5" t="s">
        <v>98</v>
      </c>
      <c r="N20" s="12">
        <v>16</v>
      </c>
      <c r="O20" s="12">
        <v>61</v>
      </c>
      <c r="P20" s="12">
        <v>0.26229508196721313</v>
      </c>
      <c r="Q20" s="8">
        <v>0.30447430050536178</v>
      </c>
    </row>
    <row r="21" spans="8:17" x14ac:dyDescent="0.25">
      <c r="L21" s="21"/>
      <c r="M21" s="5"/>
      <c r="Q21" s="8"/>
    </row>
    <row r="22" spans="8:17" x14ac:dyDescent="0.25">
      <c r="H22" s="5" t="s">
        <v>36</v>
      </c>
      <c r="I22" s="12">
        <v>120</v>
      </c>
      <c r="J22" s="12">
        <v>266</v>
      </c>
      <c r="K22" s="12">
        <v>0.45112781954887216</v>
      </c>
      <c r="L22" s="21"/>
      <c r="M22" s="5" t="s">
        <v>99</v>
      </c>
      <c r="N22" s="12">
        <v>33</v>
      </c>
      <c r="O22" s="12">
        <v>100</v>
      </c>
      <c r="P22" s="12">
        <v>0.33</v>
      </c>
      <c r="Q22" s="8"/>
    </row>
    <row r="23" spans="8:17" x14ac:dyDescent="0.25">
      <c r="H23" s="5" t="s">
        <v>37</v>
      </c>
      <c r="I23" s="12">
        <v>125</v>
      </c>
      <c r="J23" s="12">
        <v>297</v>
      </c>
      <c r="K23" s="12">
        <v>0.4208754208754209</v>
      </c>
      <c r="L23" s="21"/>
      <c r="M23" s="5" t="s">
        <v>100</v>
      </c>
      <c r="N23" s="12">
        <v>38</v>
      </c>
      <c r="O23" s="12">
        <v>123</v>
      </c>
      <c r="P23" s="12">
        <v>0.30894308943089432</v>
      </c>
      <c r="Q23" s="8"/>
    </row>
    <row r="24" spans="8:17" x14ac:dyDescent="0.25">
      <c r="H24" s="5" t="s">
        <v>38</v>
      </c>
      <c r="I24" s="12">
        <v>124</v>
      </c>
      <c r="J24" s="12">
        <v>292</v>
      </c>
      <c r="K24" s="12">
        <v>0.42465753424657532</v>
      </c>
      <c r="L24" s="21">
        <v>0.43222025822362276</v>
      </c>
      <c r="M24" s="5" t="s">
        <v>101</v>
      </c>
      <c r="N24" s="12">
        <v>33</v>
      </c>
      <c r="O24" s="12">
        <v>98</v>
      </c>
      <c r="P24" s="12">
        <v>0.33673469387755101</v>
      </c>
      <c r="Q24" s="8">
        <v>0.32522592776948178</v>
      </c>
    </row>
    <row r="25" spans="8:17" x14ac:dyDescent="0.25">
      <c r="H25" s="5"/>
      <c r="L25" s="21"/>
      <c r="Q25" s="8"/>
    </row>
    <row r="26" spans="8:17" x14ac:dyDescent="0.25">
      <c r="H26" s="5" t="s">
        <v>39</v>
      </c>
      <c r="I26" s="12">
        <v>113</v>
      </c>
      <c r="J26" s="12">
        <v>221</v>
      </c>
      <c r="K26" s="12">
        <v>0.5113122171945701</v>
      </c>
      <c r="L26" s="21"/>
      <c r="M26" s="5" t="s">
        <v>102</v>
      </c>
      <c r="N26" s="12">
        <v>58</v>
      </c>
      <c r="O26" s="12">
        <v>114</v>
      </c>
      <c r="P26" s="12">
        <v>0.50877192982456143</v>
      </c>
      <c r="Q26" s="8"/>
    </row>
    <row r="27" spans="8:17" x14ac:dyDescent="0.25">
      <c r="H27" s="5" t="s">
        <v>40</v>
      </c>
      <c r="I27" s="12">
        <v>117</v>
      </c>
      <c r="J27" s="12">
        <v>254</v>
      </c>
      <c r="K27" s="12">
        <v>0.46062992125984253</v>
      </c>
      <c r="L27" s="21"/>
      <c r="M27" s="5" t="s">
        <v>103</v>
      </c>
      <c r="N27" s="12">
        <v>37</v>
      </c>
      <c r="O27" s="12">
        <v>117</v>
      </c>
      <c r="P27" s="12">
        <v>0.31623931623931623</v>
      </c>
      <c r="Q27" s="8"/>
    </row>
    <row r="28" spans="8:17" x14ac:dyDescent="0.25">
      <c r="H28" s="5" t="s">
        <v>41</v>
      </c>
      <c r="I28" s="12">
        <v>95</v>
      </c>
      <c r="J28" s="12">
        <v>182</v>
      </c>
      <c r="K28" s="12">
        <v>0.52197802197802201</v>
      </c>
      <c r="L28" s="21">
        <v>0.49797338681081155</v>
      </c>
      <c r="M28" s="5" t="s">
        <v>104</v>
      </c>
      <c r="N28" s="12">
        <v>70</v>
      </c>
      <c r="O28" s="12">
        <v>179</v>
      </c>
      <c r="P28" s="12">
        <v>0.39106145251396646</v>
      </c>
      <c r="Q28" s="8"/>
    </row>
    <row r="29" spans="8:17" x14ac:dyDescent="0.25">
      <c r="H29" s="5"/>
      <c r="L29" s="21"/>
      <c r="M29" s="5" t="s">
        <v>105</v>
      </c>
      <c r="N29" s="12">
        <v>50</v>
      </c>
      <c r="O29" s="12">
        <v>141</v>
      </c>
      <c r="P29" s="12">
        <v>0.3546099290780142</v>
      </c>
      <c r="Q29" s="8"/>
    </row>
    <row r="30" spans="8:17" x14ac:dyDescent="0.25">
      <c r="H30" s="5" t="s">
        <v>91</v>
      </c>
      <c r="I30" s="12">
        <v>119</v>
      </c>
      <c r="J30" s="12">
        <v>274</v>
      </c>
      <c r="K30" s="12">
        <v>0.43430656934306572</v>
      </c>
      <c r="L30" s="21"/>
      <c r="M30" s="5" t="s">
        <v>106</v>
      </c>
      <c r="N30" s="12">
        <v>57</v>
      </c>
      <c r="O30" s="12">
        <v>136</v>
      </c>
      <c r="P30" s="12">
        <v>0.41911764705882354</v>
      </c>
      <c r="Q30" s="8">
        <v>0.3979600549429364</v>
      </c>
    </row>
    <row r="31" spans="8:17" x14ac:dyDescent="0.25">
      <c r="H31" s="5" t="s">
        <v>92</v>
      </c>
      <c r="I31" s="12">
        <v>119</v>
      </c>
      <c r="J31" s="12">
        <v>259</v>
      </c>
      <c r="K31" s="12">
        <v>0.45945945945945948</v>
      </c>
      <c r="L31" s="21"/>
      <c r="M31" s="5"/>
      <c r="Q31" s="8"/>
    </row>
    <row r="32" spans="8:17" x14ac:dyDescent="0.25">
      <c r="H32" s="5" t="s">
        <v>93</v>
      </c>
      <c r="I32" s="12">
        <v>118</v>
      </c>
      <c r="J32" s="12">
        <v>268</v>
      </c>
      <c r="K32" s="12">
        <v>0.44029850746268656</v>
      </c>
      <c r="L32" s="21">
        <v>0.44468817875507055</v>
      </c>
      <c r="M32" s="5" t="s">
        <v>107</v>
      </c>
      <c r="N32" s="12">
        <v>41</v>
      </c>
      <c r="O32" s="12">
        <v>121</v>
      </c>
      <c r="P32" s="12">
        <v>0.33884297520661155</v>
      </c>
      <c r="Q32" s="8"/>
    </row>
    <row r="33" spans="13:17" x14ac:dyDescent="0.25">
      <c r="M33" s="5" t="s">
        <v>108</v>
      </c>
      <c r="N33" s="12">
        <v>25</v>
      </c>
      <c r="O33" s="12">
        <v>75</v>
      </c>
      <c r="P33" s="12">
        <v>0.33333333333333331</v>
      </c>
      <c r="Q33" s="8"/>
    </row>
    <row r="34" spans="13:17" x14ac:dyDescent="0.25">
      <c r="M34" s="5" t="s">
        <v>109</v>
      </c>
      <c r="N34" s="12">
        <v>30</v>
      </c>
      <c r="O34" s="12">
        <v>107</v>
      </c>
      <c r="P34" s="12">
        <v>0.28037383177570091</v>
      </c>
      <c r="Q34" s="8">
        <v>0.31751671343854859</v>
      </c>
    </row>
    <row r="35" spans="13:17" x14ac:dyDescent="0.25">
      <c r="M35" s="5"/>
      <c r="Q35" s="8"/>
    </row>
    <row r="36" spans="13:17" x14ac:dyDescent="0.25">
      <c r="M36" s="5" t="s">
        <v>110</v>
      </c>
      <c r="N36" s="12">
        <v>63</v>
      </c>
      <c r="O36" s="12">
        <v>164</v>
      </c>
      <c r="P36" s="12">
        <v>0.38414634146341464</v>
      </c>
      <c r="Q36" s="8"/>
    </row>
    <row r="37" spans="13:17" x14ac:dyDescent="0.25">
      <c r="M37" s="5" t="s">
        <v>111</v>
      </c>
      <c r="N37" s="12">
        <v>42</v>
      </c>
      <c r="O37" s="12">
        <v>123</v>
      </c>
      <c r="P37" s="12">
        <v>0.34146341463414637</v>
      </c>
      <c r="Q37" s="8"/>
    </row>
    <row r="38" spans="13:17" x14ac:dyDescent="0.25">
      <c r="M38" s="5" t="s">
        <v>112</v>
      </c>
      <c r="N38" s="12">
        <v>41</v>
      </c>
      <c r="O38" s="12">
        <v>121</v>
      </c>
      <c r="P38" s="12">
        <v>0.33884297520661155</v>
      </c>
      <c r="Q38" s="8"/>
    </row>
    <row r="39" spans="13:17" x14ac:dyDescent="0.25">
      <c r="M39" s="5" t="s">
        <v>113</v>
      </c>
      <c r="N39" s="12">
        <v>56</v>
      </c>
      <c r="O39" s="12">
        <v>135</v>
      </c>
      <c r="P39" s="12">
        <v>0.4148148148148148</v>
      </c>
      <c r="Q39" s="8">
        <v>0.36981688652974681</v>
      </c>
    </row>
  </sheetData>
  <mergeCells count="1">
    <mergeCell ref="B4:C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290B3-13B1-4CDC-AFC4-205F3F79ED2A}">
  <dimension ref="A1:T30"/>
  <sheetViews>
    <sheetView tabSelected="1" topLeftCell="B1" workbookViewId="0">
      <selection activeCell="C6" sqref="C6:C11"/>
    </sheetView>
  </sheetViews>
  <sheetFormatPr defaultRowHeight="14" x14ac:dyDescent="0.25"/>
  <cols>
    <col min="1" max="7" width="8.7265625" style="4"/>
    <col min="8" max="8" width="11" style="4" customWidth="1"/>
    <col min="9" max="9" width="11.453125" style="4" customWidth="1"/>
    <col min="10" max="16" width="8.7265625" style="4"/>
    <col min="17" max="17" width="11.1796875" style="4" customWidth="1"/>
    <col min="18" max="20" width="8.7265625" style="4"/>
  </cols>
  <sheetData>
    <row r="1" spans="1:20" ht="14.5" x14ac:dyDescent="0.3">
      <c r="A1" s="2" t="s">
        <v>131</v>
      </c>
      <c r="G1" s="2"/>
    </row>
    <row r="2" spans="1:20" x14ac:dyDescent="0.25">
      <c r="G2" s="2"/>
    </row>
    <row r="4" spans="1:20" x14ac:dyDescent="0.25">
      <c r="B4" s="23" t="s">
        <v>120</v>
      </c>
      <c r="C4" s="23"/>
      <c r="H4" s="2" t="s">
        <v>128</v>
      </c>
    </row>
    <row r="5" spans="1:20" ht="23.5" x14ac:dyDescent="0.3">
      <c r="B5" s="11" t="s">
        <v>3</v>
      </c>
      <c r="C5" s="11" t="s">
        <v>132</v>
      </c>
      <c r="P5" s="12" t="s">
        <v>117</v>
      </c>
      <c r="Q5" s="20" t="s">
        <v>120</v>
      </c>
      <c r="R5" s="3" t="s">
        <v>121</v>
      </c>
      <c r="S5" s="1"/>
      <c r="T5"/>
    </row>
    <row r="6" spans="1:20" x14ac:dyDescent="0.25">
      <c r="B6" s="6">
        <v>0.13452914798206278</v>
      </c>
      <c r="C6" s="6">
        <v>1.8664047151277015</v>
      </c>
      <c r="H6" s="4" t="s">
        <v>0</v>
      </c>
      <c r="I6" s="4" t="s">
        <v>116</v>
      </c>
      <c r="J6" s="4">
        <v>0</v>
      </c>
      <c r="K6" s="4">
        <v>1</v>
      </c>
      <c r="L6" s="4">
        <v>2</v>
      </c>
      <c r="P6" s="15">
        <f>SUM(J6:O6)</f>
        <v>3</v>
      </c>
    </row>
    <row r="7" spans="1:20" x14ac:dyDescent="0.25">
      <c r="B7" s="6">
        <v>0.36991368680641185</v>
      </c>
      <c r="C7" s="6">
        <v>3.0541012216404888</v>
      </c>
      <c r="I7" s="4" t="s">
        <v>45</v>
      </c>
      <c r="J7" s="4">
        <v>2230</v>
      </c>
      <c r="P7" s="15">
        <f t="shared" ref="P7:P30" si="0">SUM(J7:O7)</f>
        <v>2230</v>
      </c>
      <c r="Q7" s="4">
        <f>P6/P7</f>
        <v>1.3452914798206279E-3</v>
      </c>
      <c r="R7" s="6">
        <f>Q7*100</f>
        <v>0.13452914798206278</v>
      </c>
    </row>
    <row r="8" spans="1:20" x14ac:dyDescent="0.25">
      <c r="B8" s="6">
        <v>0.34263338228095935</v>
      </c>
      <c r="C8" s="6">
        <v>0.75872534142640369</v>
      </c>
      <c r="H8" s="4" t="s">
        <v>1</v>
      </c>
      <c r="I8" s="4" t="s">
        <v>116</v>
      </c>
      <c r="J8" s="4">
        <v>3</v>
      </c>
      <c r="K8" s="4">
        <v>4</v>
      </c>
      <c r="L8" s="4">
        <v>1</v>
      </c>
      <c r="M8" s="4">
        <v>1</v>
      </c>
      <c r="P8" s="15">
        <f t="shared" si="0"/>
        <v>9</v>
      </c>
      <c r="R8" s="6"/>
    </row>
    <row r="9" spans="1:20" x14ac:dyDescent="0.25">
      <c r="B9" s="6">
        <v>0.35067212156633548</v>
      </c>
      <c r="C9" s="6">
        <v>1.1335012594458438</v>
      </c>
      <c r="I9" s="4" t="s">
        <v>45</v>
      </c>
      <c r="J9" s="23">
        <v>2433</v>
      </c>
      <c r="K9" s="23"/>
      <c r="L9" s="23"/>
      <c r="M9" s="23"/>
      <c r="N9" s="23"/>
      <c r="O9" s="23"/>
      <c r="P9" s="15">
        <f t="shared" si="0"/>
        <v>2433</v>
      </c>
      <c r="Q9" s="4">
        <f>P8/P9</f>
        <v>3.6991368680641184E-3</v>
      </c>
      <c r="R9" s="6">
        <f>Q9*100</f>
        <v>0.36991368680641185</v>
      </c>
    </row>
    <row r="10" spans="1:20" x14ac:dyDescent="0.25">
      <c r="B10" s="6">
        <v>0.8771929824561403</v>
      </c>
      <c r="C10" s="6">
        <v>1.5873015873015872</v>
      </c>
      <c r="H10" s="4" t="s">
        <v>2</v>
      </c>
      <c r="I10" s="4" t="s">
        <v>116</v>
      </c>
      <c r="J10" s="4">
        <v>1</v>
      </c>
      <c r="K10" s="4">
        <v>6</v>
      </c>
      <c r="L10" s="4">
        <v>0</v>
      </c>
      <c r="M10" s="4">
        <v>0</v>
      </c>
      <c r="P10" s="15">
        <f t="shared" si="0"/>
        <v>7</v>
      </c>
      <c r="R10" s="6"/>
    </row>
    <row r="11" spans="1:20" x14ac:dyDescent="0.25">
      <c r="B11" s="6">
        <v>0.39525691699604742</v>
      </c>
      <c r="C11" s="6">
        <v>1.21580547112462</v>
      </c>
      <c r="I11" s="4" t="s">
        <v>45</v>
      </c>
      <c r="J11" s="23">
        <v>2043</v>
      </c>
      <c r="K11" s="23"/>
      <c r="L11" s="23"/>
      <c r="M11" s="23"/>
      <c r="N11" s="23"/>
      <c r="O11" s="23"/>
      <c r="P11" s="15">
        <f t="shared" si="0"/>
        <v>2043</v>
      </c>
      <c r="Q11" s="4">
        <f>P10/P11</f>
        <v>3.4263338228095936E-3</v>
      </c>
      <c r="R11" s="6">
        <f>Q11*100</f>
        <v>0.34263338228095935</v>
      </c>
    </row>
    <row r="12" spans="1:20" x14ac:dyDescent="0.25">
      <c r="A12" s="7" t="s">
        <v>22</v>
      </c>
      <c r="B12" s="7">
        <f>AVERAGE(B6:B11)</f>
        <v>0.41169970634799286</v>
      </c>
      <c r="C12" s="7">
        <f>AVERAGE(C6:C11)</f>
        <v>1.602639932677774</v>
      </c>
      <c r="H12" s="4" t="s">
        <v>122</v>
      </c>
      <c r="I12" s="4" t="s">
        <v>116</v>
      </c>
      <c r="J12" s="12">
        <v>1</v>
      </c>
      <c r="K12" s="12">
        <v>2</v>
      </c>
      <c r="L12" s="12">
        <v>2</v>
      </c>
      <c r="M12" s="12">
        <v>1</v>
      </c>
      <c r="N12" s="12"/>
      <c r="O12" s="12"/>
      <c r="P12" s="15">
        <f t="shared" si="0"/>
        <v>6</v>
      </c>
      <c r="R12" s="6">
        <f t="shared" ref="R12:R17" si="1">Q12*100</f>
        <v>0</v>
      </c>
    </row>
    <row r="13" spans="1:20" x14ac:dyDescent="0.25">
      <c r="A13" s="4" t="s">
        <v>23</v>
      </c>
      <c r="B13" s="4">
        <f>_xlfn.T.TEST(B6:B11,C6:C11,2,3)</f>
        <v>1.3807516082247466E-2</v>
      </c>
      <c r="I13" s="4" t="s">
        <v>45</v>
      </c>
      <c r="J13" s="23">
        <v>1711</v>
      </c>
      <c r="K13" s="23"/>
      <c r="L13" s="23"/>
      <c r="M13" s="23"/>
      <c r="N13" s="23"/>
      <c r="O13" s="23"/>
      <c r="P13" s="15">
        <f t="shared" si="0"/>
        <v>1711</v>
      </c>
      <c r="Q13" s="4">
        <f t="shared" ref="Q13:Q17" si="2">P12/P13</f>
        <v>3.5067212156633548E-3</v>
      </c>
      <c r="R13" s="6">
        <f t="shared" si="1"/>
        <v>0.35067212156633548</v>
      </c>
    </row>
    <row r="14" spans="1:20" x14ac:dyDescent="0.25">
      <c r="H14" s="4" t="s">
        <v>123</v>
      </c>
      <c r="I14" s="4" t="s">
        <v>116</v>
      </c>
      <c r="J14" s="12">
        <v>3</v>
      </c>
      <c r="K14" s="12">
        <v>1</v>
      </c>
      <c r="L14" s="12">
        <v>0</v>
      </c>
      <c r="M14" s="12">
        <v>4</v>
      </c>
      <c r="N14" s="12"/>
      <c r="O14" s="12"/>
      <c r="P14" s="15">
        <f t="shared" si="0"/>
        <v>8</v>
      </c>
      <c r="R14" s="6">
        <f t="shared" si="1"/>
        <v>0</v>
      </c>
    </row>
    <row r="15" spans="1:20" x14ac:dyDescent="0.25">
      <c r="I15" s="4" t="s">
        <v>45</v>
      </c>
      <c r="J15" s="12">
        <v>107</v>
      </c>
      <c r="K15" s="12">
        <v>166</v>
      </c>
      <c r="L15" s="12">
        <v>183</v>
      </c>
      <c r="M15" s="12">
        <v>456</v>
      </c>
      <c r="N15" s="12"/>
      <c r="O15" s="12"/>
      <c r="P15" s="15">
        <f t="shared" si="0"/>
        <v>912</v>
      </c>
      <c r="Q15" s="4">
        <f t="shared" si="2"/>
        <v>8.771929824561403E-3</v>
      </c>
      <c r="R15" s="6">
        <f t="shared" si="1"/>
        <v>0.8771929824561403</v>
      </c>
    </row>
    <row r="16" spans="1:20" x14ac:dyDescent="0.25">
      <c r="H16" s="4" t="s">
        <v>124</v>
      </c>
      <c r="I16" s="4" t="s">
        <v>116</v>
      </c>
      <c r="J16" s="12">
        <v>1</v>
      </c>
      <c r="K16" s="12">
        <v>0</v>
      </c>
      <c r="L16" s="12">
        <v>1</v>
      </c>
      <c r="M16" s="12">
        <v>2</v>
      </c>
      <c r="N16" s="12"/>
      <c r="O16" s="12"/>
      <c r="P16" s="15">
        <f t="shared" si="0"/>
        <v>4</v>
      </c>
      <c r="R16" s="6">
        <f t="shared" si="1"/>
        <v>0</v>
      </c>
    </row>
    <row r="17" spans="8:18" x14ac:dyDescent="0.25">
      <c r="I17" s="4" t="s">
        <v>45</v>
      </c>
      <c r="J17" s="12">
        <v>169</v>
      </c>
      <c r="K17" s="12">
        <v>144</v>
      </c>
      <c r="L17" s="12">
        <v>193</v>
      </c>
      <c r="M17" s="12">
        <v>506</v>
      </c>
      <c r="N17" s="12"/>
      <c r="O17" s="12"/>
      <c r="P17" s="15">
        <f t="shared" si="0"/>
        <v>1012</v>
      </c>
      <c r="Q17" s="4">
        <f t="shared" si="2"/>
        <v>3.952569169960474E-3</v>
      </c>
      <c r="R17" s="6">
        <f t="shared" si="1"/>
        <v>0.39525691699604742</v>
      </c>
    </row>
    <row r="18" spans="8:18" x14ac:dyDescent="0.25">
      <c r="P18" s="9" t="s">
        <v>117</v>
      </c>
      <c r="R18" s="6"/>
    </row>
    <row r="19" spans="8:18" ht="14.5" x14ac:dyDescent="0.3">
      <c r="H19" s="4" t="s">
        <v>44</v>
      </c>
      <c r="I19" s="4" t="s">
        <v>116</v>
      </c>
      <c r="J19" s="4">
        <v>2</v>
      </c>
      <c r="K19" s="4">
        <v>5</v>
      </c>
      <c r="L19" s="4">
        <v>4</v>
      </c>
      <c r="M19" s="4">
        <v>3</v>
      </c>
      <c r="N19" s="4">
        <v>2</v>
      </c>
      <c r="O19" s="4">
        <v>3</v>
      </c>
      <c r="P19" s="15">
        <f t="shared" si="0"/>
        <v>19</v>
      </c>
      <c r="R19" s="6"/>
    </row>
    <row r="20" spans="8:18" x14ac:dyDescent="0.25">
      <c r="I20" s="4" t="s">
        <v>45</v>
      </c>
      <c r="J20" s="23">
        <v>1018</v>
      </c>
      <c r="K20" s="23"/>
      <c r="L20" s="23"/>
      <c r="M20" s="23"/>
      <c r="N20" s="23"/>
      <c r="O20" s="23"/>
      <c r="P20" s="15">
        <f t="shared" si="0"/>
        <v>1018</v>
      </c>
      <c r="Q20" s="4">
        <f>P19/P20</f>
        <v>1.8664047151277015E-2</v>
      </c>
      <c r="R20" s="6">
        <f>Q20*100</f>
        <v>1.8664047151277015</v>
      </c>
    </row>
    <row r="21" spans="8:18" ht="14.5" x14ac:dyDescent="0.3">
      <c r="H21" s="4" t="s">
        <v>118</v>
      </c>
      <c r="I21" s="4" t="s">
        <v>116</v>
      </c>
      <c r="J21" s="4">
        <v>3</v>
      </c>
      <c r="K21" s="4">
        <v>13</v>
      </c>
      <c r="L21" s="4">
        <v>5</v>
      </c>
      <c r="M21" s="4">
        <v>9</v>
      </c>
      <c r="N21" s="4">
        <v>5</v>
      </c>
      <c r="O21" s="4">
        <v>0</v>
      </c>
      <c r="P21" s="15">
        <f t="shared" si="0"/>
        <v>35</v>
      </c>
      <c r="R21" s="6"/>
    </row>
    <row r="22" spans="8:18" x14ac:dyDescent="0.25">
      <c r="I22" s="4" t="s">
        <v>45</v>
      </c>
      <c r="J22" s="23">
        <v>1146</v>
      </c>
      <c r="K22" s="23"/>
      <c r="L22" s="23"/>
      <c r="M22" s="23"/>
      <c r="N22" s="23"/>
      <c r="O22" s="23"/>
      <c r="P22" s="15">
        <f t="shared" si="0"/>
        <v>1146</v>
      </c>
      <c r="Q22" s="4">
        <f>P21/P22</f>
        <v>3.0541012216404886E-2</v>
      </c>
      <c r="R22" s="6">
        <f>Q22*100</f>
        <v>3.0541012216404888</v>
      </c>
    </row>
    <row r="23" spans="8:18" ht="14.5" x14ac:dyDescent="0.3">
      <c r="H23" s="4" t="s">
        <v>119</v>
      </c>
      <c r="I23" s="4" t="s">
        <v>116</v>
      </c>
      <c r="J23" s="4">
        <v>2</v>
      </c>
      <c r="K23" s="4">
        <v>3</v>
      </c>
      <c r="L23" s="4">
        <v>0</v>
      </c>
      <c r="M23" s="4">
        <v>0</v>
      </c>
      <c r="P23" s="15">
        <f t="shared" si="0"/>
        <v>5</v>
      </c>
      <c r="R23" s="6"/>
    </row>
    <row r="24" spans="8:18" x14ac:dyDescent="0.25">
      <c r="I24" s="4" t="s">
        <v>45</v>
      </c>
      <c r="J24" s="23">
        <v>659</v>
      </c>
      <c r="K24" s="23"/>
      <c r="L24" s="23"/>
      <c r="M24" s="23"/>
      <c r="N24" s="23"/>
      <c r="O24" s="23"/>
      <c r="P24" s="15">
        <f t="shared" si="0"/>
        <v>659</v>
      </c>
      <c r="Q24" s="4">
        <f>P23/P24</f>
        <v>7.5872534142640367E-3</v>
      </c>
      <c r="R24" s="6">
        <f>Q24*100</f>
        <v>0.75872534142640369</v>
      </c>
    </row>
    <row r="25" spans="8:18" ht="14.5" x14ac:dyDescent="0.3">
      <c r="H25" s="4" t="s">
        <v>125</v>
      </c>
      <c r="I25" s="4" t="s">
        <v>116</v>
      </c>
      <c r="J25" s="4">
        <v>2</v>
      </c>
      <c r="K25" s="4">
        <v>2</v>
      </c>
      <c r="L25" s="4">
        <v>0</v>
      </c>
      <c r="M25" s="4">
        <v>3</v>
      </c>
      <c r="N25" s="4">
        <v>2</v>
      </c>
      <c r="P25" s="15">
        <f t="shared" si="0"/>
        <v>9</v>
      </c>
      <c r="R25" s="6">
        <f t="shared" ref="R25:R30" si="3">Q25*100</f>
        <v>0</v>
      </c>
    </row>
    <row r="26" spans="8:18" x14ac:dyDescent="0.25">
      <c r="I26" s="4" t="s">
        <v>45</v>
      </c>
      <c r="J26" s="23">
        <v>794</v>
      </c>
      <c r="K26" s="23"/>
      <c r="L26" s="23"/>
      <c r="M26" s="23"/>
      <c r="N26" s="23"/>
      <c r="O26" s="23"/>
      <c r="P26" s="15">
        <f t="shared" si="0"/>
        <v>794</v>
      </c>
      <c r="Q26" s="4">
        <f t="shared" ref="Q26:Q30" si="4">P25/P26</f>
        <v>1.1335012594458438E-2</v>
      </c>
      <c r="R26" s="6">
        <f t="shared" si="3"/>
        <v>1.1335012594458438</v>
      </c>
    </row>
    <row r="27" spans="8:18" ht="14.5" x14ac:dyDescent="0.3">
      <c r="H27" s="4" t="s">
        <v>126</v>
      </c>
      <c r="I27" s="4" t="s">
        <v>116</v>
      </c>
      <c r="J27" s="4">
        <v>2</v>
      </c>
      <c r="K27" s="4">
        <v>1</v>
      </c>
      <c r="L27" s="4">
        <v>3</v>
      </c>
      <c r="M27" s="4">
        <v>6</v>
      </c>
      <c r="P27" s="15">
        <f t="shared" si="0"/>
        <v>12</v>
      </c>
      <c r="R27" s="6">
        <f t="shared" si="3"/>
        <v>0</v>
      </c>
    </row>
    <row r="28" spans="8:18" x14ac:dyDescent="0.25">
      <c r="I28" s="4" t="s">
        <v>45</v>
      </c>
      <c r="J28" s="4">
        <v>131</v>
      </c>
      <c r="K28" s="4">
        <v>128</v>
      </c>
      <c r="L28" s="4">
        <v>119</v>
      </c>
      <c r="M28" s="4">
        <v>378</v>
      </c>
      <c r="P28" s="15">
        <f t="shared" si="0"/>
        <v>756</v>
      </c>
      <c r="Q28" s="4">
        <f t="shared" si="4"/>
        <v>1.5873015873015872E-2</v>
      </c>
      <c r="R28" s="6">
        <f t="shared" si="3"/>
        <v>1.5873015873015872</v>
      </c>
    </row>
    <row r="29" spans="8:18" ht="14.5" x14ac:dyDescent="0.3">
      <c r="H29" s="4" t="s">
        <v>127</v>
      </c>
      <c r="I29" s="4" t="s">
        <v>116</v>
      </c>
      <c r="J29" s="4">
        <v>1</v>
      </c>
      <c r="K29" s="4">
        <v>2</v>
      </c>
      <c r="L29" s="4">
        <v>1</v>
      </c>
      <c r="M29" s="4">
        <v>0</v>
      </c>
      <c r="N29" s="4">
        <v>4</v>
      </c>
      <c r="P29" s="15">
        <f t="shared" si="0"/>
        <v>8</v>
      </c>
      <c r="R29" s="6">
        <f t="shared" si="3"/>
        <v>0</v>
      </c>
    </row>
    <row r="30" spans="8:18" x14ac:dyDescent="0.25">
      <c r="I30" s="4" t="s">
        <v>45</v>
      </c>
      <c r="J30" s="4">
        <v>77</v>
      </c>
      <c r="K30" s="4">
        <v>75</v>
      </c>
      <c r="L30" s="4">
        <v>76</v>
      </c>
      <c r="M30" s="4">
        <v>101</v>
      </c>
      <c r="N30" s="4">
        <v>329</v>
      </c>
      <c r="P30" s="15">
        <f t="shared" si="0"/>
        <v>658</v>
      </c>
      <c r="Q30" s="4">
        <f t="shared" si="4"/>
        <v>1.2158054711246201E-2</v>
      </c>
      <c r="R30" s="6">
        <f t="shared" si="3"/>
        <v>1.21580547112462</v>
      </c>
    </row>
  </sheetData>
  <mergeCells count="8">
    <mergeCell ref="B4:C4"/>
    <mergeCell ref="J13:O13"/>
    <mergeCell ref="J26:O26"/>
    <mergeCell ref="J9:O9"/>
    <mergeCell ref="J11:O11"/>
    <mergeCell ref="J20:O20"/>
    <mergeCell ref="J22:O22"/>
    <mergeCell ref="J24:O2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6E</vt:lpstr>
      <vt:lpstr>Figure 6G</vt:lpstr>
      <vt:lpstr>Figure 6I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2022-10-31T14:11:15Z</dcterms:modified>
</cp:coreProperties>
</file>